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ADEMIE DE L'INNOVATION - Covid 19\MES COURS\Excel en Ligne 12 Heures\Séance I\"/>
    </mc:Choice>
  </mc:AlternateContent>
  <xr:revisionPtr revIDLastSave="0" documentId="13_ncr:1_{A2848AD9-4F19-4B3A-BC6E-E83DEFDEDB2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nctions" sheetId="14" r:id="rId1"/>
    <sheet name="Email" sheetId="13" r:id="rId2"/>
    <sheet name="Salaire" sheetId="12" r:id="rId3"/>
    <sheet name="Feuil1" sheetId="7" state="hidden" r:id="rId4"/>
  </sheets>
  <definedNames>
    <definedName name="tableau">Fonctions!$B$3:$G$28</definedName>
  </definedNames>
  <calcPr calcId="191029"/>
</workbook>
</file>

<file path=xl/calcChain.xml><?xml version="1.0" encoding="utf-8"?>
<calcChain xmlns="http://schemas.openxmlformats.org/spreadsheetml/2006/main">
  <c r="C16" i="12" l="1"/>
  <c r="D16" i="12" s="1"/>
  <c r="D13" i="12"/>
  <c r="D14" i="12"/>
  <c r="D15" i="12"/>
  <c r="D12" i="12"/>
  <c r="D5" i="12"/>
  <c r="D6" i="12"/>
  <c r="D7" i="12"/>
  <c r="D8" i="12"/>
  <c r="D9" i="12"/>
  <c r="D4" i="12"/>
  <c r="C9" i="12"/>
  <c r="B16" i="12"/>
  <c r="B9" i="12"/>
  <c r="Z19" i="14" l="1"/>
  <c r="AA19" i="14" s="1"/>
  <c r="Z17" i="14"/>
  <c r="AA17" i="14" s="1"/>
  <c r="Z3" i="14"/>
  <c r="Z15" i="14"/>
  <c r="AA15" i="14" s="1"/>
  <c r="Z13" i="14"/>
  <c r="AA13" i="14" s="1"/>
  <c r="Z11" i="14"/>
  <c r="Z9" i="14"/>
  <c r="AA9" i="14" s="1"/>
  <c r="Z7" i="14"/>
  <c r="AA7" i="14" s="1"/>
  <c r="Z5" i="14"/>
  <c r="AA5" i="14" s="1"/>
  <c r="AA11" i="14" l="1"/>
  <c r="AA3" i="14"/>
  <c r="AA2" i="14" l="1"/>
</calcChain>
</file>

<file path=xl/sharedStrings.xml><?xml version="1.0" encoding="utf-8"?>
<sst xmlns="http://schemas.openxmlformats.org/spreadsheetml/2006/main" count="292" uniqueCount="291">
  <si>
    <t>Moyenne</t>
  </si>
  <si>
    <t>Max</t>
  </si>
  <si>
    <t>Min</t>
  </si>
  <si>
    <t>Somme</t>
  </si>
  <si>
    <t>=&gt; Total des Valeurs</t>
  </si>
  <si>
    <t>=&gt; Valeur &gt;Moyenne d'une plage</t>
  </si>
  <si>
    <t>=&gt; Valeur Maximale</t>
  </si>
  <si>
    <t>=&gt; Valeur Minimale</t>
  </si>
  <si>
    <t>=SOMME(B5:B14)</t>
  </si>
  <si>
    <t>=SOMME(A2:A4;H3:H6;A11:A15;F14:F18)</t>
  </si>
  <si>
    <t>Nbval</t>
  </si>
  <si>
    <t xml:space="preserve">NB  </t>
  </si>
  <si>
    <t>Nb.vide</t>
  </si>
  <si>
    <t>Nb.si</t>
  </si>
  <si>
    <t>=&gt; Nombre de Cellule Non Vide</t>
  </si>
  <si>
    <t>=&gt; Nombre de Cellule / Valeur Numérique</t>
  </si>
  <si>
    <t>=&gt; Nbre de Cellule Vide</t>
  </si>
  <si>
    <t>=&gt; Nbre de Cellule contenant critére</t>
  </si>
  <si>
    <t>P1=&gt; Plage</t>
  </si>
  <si>
    <t>P2=&gt; Critère</t>
  </si>
  <si>
    <t>SI</t>
  </si>
  <si>
    <t>Valeur 1</t>
  </si>
  <si>
    <t>Valeur 2</t>
  </si>
  <si>
    <t>Condition</t>
  </si>
  <si>
    <t>&gt;</t>
  </si>
  <si>
    <t>&lt;</t>
  </si>
  <si>
    <t>&gt;=</t>
  </si>
  <si>
    <t>&lt;=</t>
  </si>
  <si>
    <t>=</t>
  </si>
  <si>
    <t>=si(Condition;Valeur 1;Valeur 2)</t>
  </si>
  <si>
    <t>Salaire brut</t>
  </si>
  <si>
    <t xml:space="preserve">Total </t>
  </si>
  <si>
    <t>Salaire mini</t>
  </si>
  <si>
    <t>Salaire maxi</t>
  </si>
  <si>
    <t>Moyenne des salaires</t>
  </si>
  <si>
    <t>Nombre employés</t>
  </si>
  <si>
    <t>NOM</t>
  </si>
  <si>
    <t>Prénom</t>
  </si>
  <si>
    <t>Mail</t>
  </si>
  <si>
    <t>Nombre</t>
  </si>
  <si>
    <t>Line</t>
  </si>
  <si>
    <t>Gaspard</t>
  </si>
  <si>
    <t>Prime</t>
  </si>
  <si>
    <t>Total Salaire</t>
  </si>
  <si>
    <t>Completer le Tableau</t>
  </si>
  <si>
    <t>Mélanie</t>
  </si>
  <si>
    <t>Agence 001</t>
  </si>
  <si>
    <t>Total 001</t>
  </si>
  <si>
    <t>Agence 002</t>
  </si>
  <si>
    <t>Total 002</t>
  </si>
  <si>
    <t>Lili</t>
  </si>
  <si>
    <t xml:space="preserve">Christian </t>
  </si>
  <si>
    <t>Candide</t>
  </si>
  <si>
    <t>Wanda</t>
  </si>
  <si>
    <t>Armand</t>
  </si>
  <si>
    <t>Pélagie</t>
  </si>
  <si>
    <t>Fabriquer l'adresse email composé de: prénom.nom@gmail.com</t>
  </si>
  <si>
    <t>Prénom 01</t>
  </si>
  <si>
    <t>Prénom 02</t>
  </si>
  <si>
    <t>Prénom 03</t>
  </si>
  <si>
    <t>Prénom 04</t>
  </si>
  <si>
    <t>Prénom 05</t>
  </si>
  <si>
    <t>Prénom 06</t>
  </si>
  <si>
    <t>Prénom 07</t>
  </si>
  <si>
    <t>Prénom 08</t>
  </si>
  <si>
    <t>Prénom 09</t>
  </si>
  <si>
    <t>Prénom 10</t>
  </si>
  <si>
    <t>Prénom 11</t>
  </si>
  <si>
    <t>Prénom 12</t>
  </si>
  <si>
    <t>Prénom 13</t>
  </si>
  <si>
    <t>Prénom 14</t>
  </si>
  <si>
    <t>Prénom 15</t>
  </si>
  <si>
    <t>Prénom 16</t>
  </si>
  <si>
    <t>Prénom 17</t>
  </si>
  <si>
    <t>Prénom 18</t>
  </si>
  <si>
    <t>Prénom 19</t>
  </si>
  <si>
    <t>Prénom 20</t>
  </si>
  <si>
    <t>Prénom 21</t>
  </si>
  <si>
    <t>Prénom 22</t>
  </si>
  <si>
    <t>Prénom 23</t>
  </si>
  <si>
    <t>Prénom 24</t>
  </si>
  <si>
    <t>Prénom 25</t>
  </si>
  <si>
    <t>Prénom 26</t>
  </si>
  <si>
    <t>Prénom 27</t>
  </si>
  <si>
    <t>Prénom 28</t>
  </si>
  <si>
    <t>Prénom 29</t>
  </si>
  <si>
    <t>Prénom 30</t>
  </si>
  <si>
    <t>Prénom 31</t>
  </si>
  <si>
    <t>Prénom 32</t>
  </si>
  <si>
    <t>Prénom 33</t>
  </si>
  <si>
    <t>Prénom 34</t>
  </si>
  <si>
    <t>Prénom 35</t>
  </si>
  <si>
    <t>Prénom 36</t>
  </si>
  <si>
    <t>Prénom 37</t>
  </si>
  <si>
    <t>Prénom 38</t>
  </si>
  <si>
    <t>Prénom 39</t>
  </si>
  <si>
    <t>Prénom 40</t>
  </si>
  <si>
    <t>Prénom 41</t>
  </si>
  <si>
    <t>Prénom 42</t>
  </si>
  <si>
    <t>Prénom 43</t>
  </si>
  <si>
    <t>Prénom 44</t>
  </si>
  <si>
    <t>Prénom 45</t>
  </si>
  <si>
    <t>Prénom 46</t>
  </si>
  <si>
    <t>Prénom 47</t>
  </si>
  <si>
    <t>Prénom 48</t>
  </si>
  <si>
    <t>Prénom 49</t>
  </si>
  <si>
    <t>Prénom 50</t>
  </si>
  <si>
    <t>Prénom 51</t>
  </si>
  <si>
    <t>Prénom 52</t>
  </si>
  <si>
    <t>Prénom 53</t>
  </si>
  <si>
    <t>Prénom 54</t>
  </si>
  <si>
    <t>Prénom 55</t>
  </si>
  <si>
    <t>Prénom 56</t>
  </si>
  <si>
    <t>Prénom 57</t>
  </si>
  <si>
    <t>Prénom 58</t>
  </si>
  <si>
    <t>Prénom 59</t>
  </si>
  <si>
    <t>Prénom 60</t>
  </si>
  <si>
    <t>Prénom 61</t>
  </si>
  <si>
    <t>Prénom 62</t>
  </si>
  <si>
    <t>Prénom 63</t>
  </si>
  <si>
    <t>Prénom 64</t>
  </si>
  <si>
    <t>Prénom 65</t>
  </si>
  <si>
    <t>Prénom 66</t>
  </si>
  <si>
    <t>Prénom 67</t>
  </si>
  <si>
    <t>Prénom 68</t>
  </si>
  <si>
    <t>Prénom 69</t>
  </si>
  <si>
    <t>Prénom 70</t>
  </si>
  <si>
    <t>Prénom 71</t>
  </si>
  <si>
    <t>Prénom 72</t>
  </si>
  <si>
    <t>Prénom 73</t>
  </si>
  <si>
    <t>Prénom 74</t>
  </si>
  <si>
    <t>Prénom 75</t>
  </si>
  <si>
    <t>Prénom 76</t>
  </si>
  <si>
    <t>Prénom 77</t>
  </si>
  <si>
    <t>Prénom 78</t>
  </si>
  <si>
    <t>Prénom 79</t>
  </si>
  <si>
    <t>Prénom 80</t>
  </si>
  <si>
    <t>Prénom 81</t>
  </si>
  <si>
    <t>Prénom 82</t>
  </si>
  <si>
    <t>Prénom 83</t>
  </si>
  <si>
    <t>Prénom 84</t>
  </si>
  <si>
    <t>Prénom 85</t>
  </si>
  <si>
    <t>Prénom 86</t>
  </si>
  <si>
    <t>Prénom 87</t>
  </si>
  <si>
    <t>Prénom 88</t>
  </si>
  <si>
    <t>Prénom 89</t>
  </si>
  <si>
    <t>Prénom 90</t>
  </si>
  <si>
    <t>Prénom 91</t>
  </si>
  <si>
    <t>Prénom 92</t>
  </si>
  <si>
    <t>Prénom 93</t>
  </si>
  <si>
    <t>Prénom 94</t>
  </si>
  <si>
    <t>Prénom 95</t>
  </si>
  <si>
    <t>Prénom 96</t>
  </si>
  <si>
    <t>Prénom 97</t>
  </si>
  <si>
    <t>Prénom 98</t>
  </si>
  <si>
    <t>Prénom 99</t>
  </si>
  <si>
    <t>Prénom 100</t>
  </si>
  <si>
    <t>Prénom 101</t>
  </si>
  <si>
    <t>Prénom 102</t>
  </si>
  <si>
    <t>Prénom 103</t>
  </si>
  <si>
    <t>Prénom 104</t>
  </si>
  <si>
    <t>Prénom 105</t>
  </si>
  <si>
    <t>Prénom 106</t>
  </si>
  <si>
    <t>Nom 000106</t>
  </si>
  <si>
    <t>Nom 000107</t>
  </si>
  <si>
    <t>Nom 000108</t>
  </si>
  <si>
    <t>Nom 000109</t>
  </si>
  <si>
    <t>Nom 000110</t>
  </si>
  <si>
    <t>Nom 000111</t>
  </si>
  <si>
    <t>Nom 000112</t>
  </si>
  <si>
    <t>Nom 000113</t>
  </si>
  <si>
    <t>Nom 000114</t>
  </si>
  <si>
    <t>Nom 000115</t>
  </si>
  <si>
    <t>Nom 000116</t>
  </si>
  <si>
    <t>Nom 000117</t>
  </si>
  <si>
    <t>Nom 000118</t>
  </si>
  <si>
    <t>Nom 000119</t>
  </si>
  <si>
    <t>Nom 000120</t>
  </si>
  <si>
    <t>Nom 000121</t>
  </si>
  <si>
    <t>Nom 000122</t>
  </si>
  <si>
    <t>Nom 000123</t>
  </si>
  <si>
    <t>Nom 000124</t>
  </si>
  <si>
    <t>Nom 000125</t>
  </si>
  <si>
    <t>Nom 000126</t>
  </si>
  <si>
    <t>Nom 000127</t>
  </si>
  <si>
    <t>Nom 000128</t>
  </si>
  <si>
    <t>Nom 000129</t>
  </si>
  <si>
    <t>Nom 000130</t>
  </si>
  <si>
    <t>Nom 000131</t>
  </si>
  <si>
    <t>Nom 000132</t>
  </si>
  <si>
    <t>Nom 000133</t>
  </si>
  <si>
    <t>Nom 000134</t>
  </si>
  <si>
    <t>Nom 000135</t>
  </si>
  <si>
    <t>Nom 000136</t>
  </si>
  <si>
    <t>Nom 000137</t>
  </si>
  <si>
    <t>Nom 000138</t>
  </si>
  <si>
    <t>Nom 000139</t>
  </si>
  <si>
    <t>Nom 000140</t>
  </si>
  <si>
    <t>Nom 000141</t>
  </si>
  <si>
    <t>Nom 000142</t>
  </si>
  <si>
    <t>Nom 000143</t>
  </si>
  <si>
    <t>Nom 000144</t>
  </si>
  <si>
    <t>Nom 000145</t>
  </si>
  <si>
    <t>Nom 000146</t>
  </si>
  <si>
    <t>Nom 000147</t>
  </si>
  <si>
    <t>Nom 000148</t>
  </si>
  <si>
    <t>Nom 000149</t>
  </si>
  <si>
    <t>Nom 000150</t>
  </si>
  <si>
    <t>Nom 000151</t>
  </si>
  <si>
    <t>Nom 000152</t>
  </si>
  <si>
    <t>Nom 000153</t>
  </si>
  <si>
    <t>Nom 000154</t>
  </si>
  <si>
    <t>Nom 000155</t>
  </si>
  <si>
    <t>Nom 000156</t>
  </si>
  <si>
    <t>Nom 000157</t>
  </si>
  <si>
    <t>Nom 000158</t>
  </si>
  <si>
    <t>Nom 000159</t>
  </si>
  <si>
    <t>Nom 000160</t>
  </si>
  <si>
    <t>Nom 000161</t>
  </si>
  <si>
    <t>Nom 000162</t>
  </si>
  <si>
    <t>Nom 000163</t>
  </si>
  <si>
    <t>Nom 000164</t>
  </si>
  <si>
    <t>Nom 000165</t>
  </si>
  <si>
    <t>Nom 000166</t>
  </si>
  <si>
    <t>Nom 000167</t>
  </si>
  <si>
    <t>Nom 000168</t>
  </si>
  <si>
    <t>Nom 000169</t>
  </si>
  <si>
    <t>Nom 000170</t>
  </si>
  <si>
    <t>Nom 000171</t>
  </si>
  <si>
    <t>Nom 000172</t>
  </si>
  <si>
    <t>Nom 000173</t>
  </si>
  <si>
    <t>Nom 000174</t>
  </si>
  <si>
    <t>Nom 000175</t>
  </si>
  <si>
    <t>Nom 000176</t>
  </si>
  <si>
    <t>Nom 000177</t>
  </si>
  <si>
    <t>Nom 000178</t>
  </si>
  <si>
    <t>Nom 000179</t>
  </si>
  <si>
    <t>Nom 000180</t>
  </si>
  <si>
    <t>Nom 000181</t>
  </si>
  <si>
    <t>Nom 000182</t>
  </si>
  <si>
    <t>Nom 000183</t>
  </si>
  <si>
    <t>Nom 000184</t>
  </si>
  <si>
    <t>Nom 000185</t>
  </si>
  <si>
    <t>Nom 000186</t>
  </si>
  <si>
    <t>Nom 000187</t>
  </si>
  <si>
    <t>Nom 000188</t>
  </si>
  <si>
    <t>Nom 000189</t>
  </si>
  <si>
    <t>Nom 000190</t>
  </si>
  <si>
    <t>Nom 000191</t>
  </si>
  <si>
    <t>Nom 000192</t>
  </si>
  <si>
    <t>Nom 000193</t>
  </si>
  <si>
    <t>Nom 000194</t>
  </si>
  <si>
    <t>Nom 000195</t>
  </si>
  <si>
    <t>Nom 000196</t>
  </si>
  <si>
    <t>Nom 000197</t>
  </si>
  <si>
    <t>Nom 000198</t>
  </si>
  <si>
    <t>Nom 000199</t>
  </si>
  <si>
    <t>Nom 000200</t>
  </si>
  <si>
    <t>Nom 000201</t>
  </si>
  <si>
    <t>Nom 000202</t>
  </si>
  <si>
    <t>Nom 000203</t>
  </si>
  <si>
    <t>Nom 000204</t>
  </si>
  <si>
    <t>Nom 000205</t>
  </si>
  <si>
    <t>Nom 000206</t>
  </si>
  <si>
    <t>Nom 000207</t>
  </si>
  <si>
    <t>Nom 000208</t>
  </si>
  <si>
    <t>Nom 000209</t>
  </si>
  <si>
    <t>Nom 000210</t>
  </si>
  <si>
    <t>Nom 000211</t>
  </si>
  <si>
    <t>Quelle est la somme de toutes les valeurs du tableau ?</t>
  </si>
  <si>
    <t>R</t>
  </si>
  <si>
    <t>Combien y'a-t-il de valeurs ?</t>
  </si>
  <si>
    <t>zu</t>
  </si>
  <si>
    <t>Combien y'a-t-il de valeurs numériques ?</t>
  </si>
  <si>
    <t>Quelle est la plus petite valeur numérique ?</t>
  </si>
  <si>
    <t>xx</t>
  </si>
  <si>
    <t>Quelle est la plus grande ?</t>
  </si>
  <si>
    <t>Combien y'a-t-il de cellules vides ?</t>
  </si>
  <si>
    <t>tr</t>
  </si>
  <si>
    <t>BB</t>
  </si>
  <si>
    <t>Quelle est la moyenne des valeurs numériques ?</t>
  </si>
  <si>
    <t>ZZ</t>
  </si>
  <si>
    <t>ol</t>
  </si>
  <si>
    <t>A</t>
  </si>
  <si>
    <t>01)</t>
  </si>
  <si>
    <t>02)</t>
  </si>
  <si>
    <t>03)</t>
  </si>
  <si>
    <t>04)</t>
  </si>
  <si>
    <t>05)</t>
  </si>
  <si>
    <t>06)</t>
  </si>
  <si>
    <t>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</si>
</sst>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F800]dddd\,\ mmmm\ dd\,\ yyyy"/>
    <numFmt numFmtId="166" formatCode="_-* #,##0\ _€_-;\-* #,##0\ _€_-;_-* &quot;-&quot;\ _€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Verdana"/>
      <family val="2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b/>
      <sz val="11"/>
      <color theme="4" tint="-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ashed">
        <color theme="8" tint="-0.24994659260841701"/>
      </right>
      <top style="thin">
        <color auto="1"/>
      </top>
      <bottom style="dashed">
        <color theme="8" tint="-0.24994659260841701"/>
      </bottom>
      <diagonal/>
    </border>
    <border>
      <left style="dashed">
        <color theme="8" tint="-0.24994659260841701"/>
      </left>
      <right style="dashed">
        <color theme="8" tint="-0.24994659260841701"/>
      </right>
      <top style="thin">
        <color auto="1"/>
      </top>
      <bottom style="dashed">
        <color theme="8" tint="-0.24994659260841701"/>
      </bottom>
      <diagonal/>
    </border>
    <border>
      <left style="dashed">
        <color theme="8" tint="-0.24994659260841701"/>
      </left>
      <right style="thin">
        <color auto="1"/>
      </right>
      <top style="thin">
        <color auto="1"/>
      </top>
      <bottom style="dashed">
        <color theme="8" tint="-0.24994659260841701"/>
      </bottom>
      <diagonal/>
    </border>
    <border>
      <left style="thin">
        <color auto="1"/>
      </left>
      <right style="dashed">
        <color theme="8" tint="-0.24994659260841701"/>
      </right>
      <top style="dashed">
        <color theme="8" tint="-0.24994659260841701"/>
      </top>
      <bottom style="dashed">
        <color theme="8" tint="-0.24994659260841701"/>
      </bottom>
      <diagonal/>
    </border>
    <border>
      <left style="dashed">
        <color theme="8" tint="-0.24994659260841701"/>
      </left>
      <right style="dashed">
        <color theme="8" tint="-0.24994659260841701"/>
      </right>
      <top style="dashed">
        <color theme="8" tint="-0.24994659260841701"/>
      </top>
      <bottom style="dashed">
        <color theme="8" tint="-0.24994659260841701"/>
      </bottom>
      <diagonal/>
    </border>
    <border>
      <left style="thin">
        <color auto="1"/>
      </left>
      <right style="dashed">
        <color theme="8" tint="-0.24994659260841701"/>
      </right>
      <top style="dashed">
        <color theme="8" tint="-0.24994659260841701"/>
      </top>
      <bottom style="thin">
        <color auto="1"/>
      </bottom>
      <diagonal/>
    </border>
    <border>
      <left style="dashed">
        <color theme="8" tint="-0.24994659260841701"/>
      </left>
      <right style="dashed">
        <color theme="8" tint="-0.24994659260841701"/>
      </right>
      <top style="dashed">
        <color theme="8" tint="-0.24994659260841701"/>
      </top>
      <bottom style="thin">
        <color auto="1"/>
      </bottom>
      <diagonal/>
    </border>
    <border>
      <left/>
      <right style="dotted">
        <color theme="8" tint="-0.24994659260841701"/>
      </right>
      <top style="thin">
        <color auto="1"/>
      </top>
      <bottom style="dotted">
        <color theme="8" tint="-0.24994659260841701"/>
      </bottom>
      <diagonal/>
    </border>
    <border>
      <left/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  <border>
      <left/>
      <right style="dotted">
        <color theme="8" tint="-0.24994659260841701"/>
      </right>
      <top style="dotted">
        <color theme="8" tint="-0.24994659260841701"/>
      </top>
      <bottom/>
      <diagonal/>
    </border>
    <border>
      <left/>
      <right style="dotted">
        <color theme="8" tint="-0.24994659260841701"/>
      </right>
      <top style="dotted">
        <color theme="8" tint="-0.2499465926084170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quotePrefix="1"/>
    <xf numFmtId="0" fontId="0" fillId="2" borderId="0" xfId="0" applyFill="1"/>
    <xf numFmtId="0" fontId="1" fillId="0" borderId="0" xfId="0" applyFont="1"/>
    <xf numFmtId="0" fontId="1" fillId="0" borderId="0" xfId="0" quotePrefix="1" applyFont="1"/>
    <xf numFmtId="0" fontId="7" fillId="0" borderId="0" xfId="0" applyFont="1"/>
    <xf numFmtId="43" fontId="0" fillId="0" borderId="0" xfId="2" applyFont="1"/>
    <xf numFmtId="0" fontId="9" fillId="0" borderId="0" xfId="0" applyFont="1"/>
    <xf numFmtId="0" fontId="11" fillId="6" borderId="0" xfId="0" applyFont="1" applyFill="1"/>
    <xf numFmtId="43" fontId="11" fillId="6" borderId="0" xfId="2" applyFont="1" applyFill="1"/>
    <xf numFmtId="0" fontId="5" fillId="0" borderId="1" xfId="0" applyFont="1" applyBorder="1" applyAlignment="1">
      <alignment horizontal="right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12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19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65" fontId="12" fillId="3" borderId="20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3" fillId="0" borderId="0" xfId="0" applyFont="1"/>
    <xf numFmtId="0" fontId="16" fillId="8" borderId="2" xfId="0" applyFont="1" applyFill="1" applyBorder="1"/>
    <xf numFmtId="43" fontId="16" fillId="8" borderId="3" xfId="2" applyFont="1" applyFill="1" applyBorder="1"/>
    <xf numFmtId="43" fontId="11" fillId="8" borderId="4" xfId="2" applyFont="1" applyFill="1" applyBorder="1"/>
    <xf numFmtId="0" fontId="16" fillId="8" borderId="5" xfId="0" applyFont="1" applyFill="1" applyBorder="1"/>
    <xf numFmtId="43" fontId="16" fillId="8" borderId="6" xfId="2" applyFont="1" applyFill="1" applyBorder="1"/>
    <xf numFmtId="0" fontId="8" fillId="8" borderId="7" xfId="0" applyFont="1" applyFill="1" applyBorder="1" applyAlignment="1">
      <alignment horizontal="right" vertical="center"/>
    </xf>
    <xf numFmtId="43" fontId="8" fillId="8" borderId="8" xfId="2" applyFont="1" applyFill="1" applyBorder="1" applyAlignment="1">
      <alignment horizontal="right" vertical="center"/>
    </xf>
    <xf numFmtId="0" fontId="10" fillId="8" borderId="7" xfId="0" applyFont="1" applyFill="1" applyBorder="1" applyAlignment="1">
      <alignment horizontal="right" vertical="center"/>
    </xf>
    <xf numFmtId="43" fontId="10" fillId="8" borderId="8" xfId="2" applyFont="1" applyFill="1" applyBorder="1" applyAlignment="1">
      <alignment horizontal="right" vertical="center"/>
    </xf>
    <xf numFmtId="0" fontId="17" fillId="9" borderId="0" xfId="0" applyFont="1" applyFill="1" applyAlignment="1">
      <alignment horizontal="left" vertical="center"/>
    </xf>
    <xf numFmtId="0" fontId="3" fillId="9" borderId="0" xfId="0" applyFont="1" applyFill="1"/>
    <xf numFmtId="0" fontId="17" fillId="9" borderId="0" xfId="0" applyFont="1" applyFill="1"/>
    <xf numFmtId="0" fontId="3" fillId="9" borderId="1" xfId="0" applyFont="1" applyFill="1" applyBorder="1" applyAlignment="1" applyProtection="1">
      <alignment horizontal="center" vertical="center"/>
      <protection locked="0"/>
    </xf>
    <xf numFmtId="0" fontId="3" fillId="9" borderId="0" xfId="0" applyFont="1" applyFill="1" applyAlignment="1">
      <alignment horizontal="center" vertical="center"/>
    </xf>
    <xf numFmtId="2" fontId="3" fillId="9" borderId="1" xfId="0" applyNumberFormat="1" applyFont="1" applyFill="1" applyBorder="1" applyAlignment="1" applyProtection="1">
      <alignment horizontal="center" vertical="center"/>
      <protection locked="0"/>
    </xf>
    <xf numFmtId="2" fontId="3" fillId="9" borderId="0" xfId="0" applyNumberFormat="1" applyFont="1" applyFill="1" applyAlignment="1">
      <alignment horizontal="center" vertical="center"/>
    </xf>
    <xf numFmtId="0" fontId="18" fillId="9" borderId="22" xfId="0" applyFont="1" applyFill="1" applyBorder="1" applyAlignment="1">
      <alignment horizontal="center"/>
    </xf>
    <xf numFmtId="0" fontId="18" fillId="9" borderId="23" xfId="0" applyFont="1" applyFill="1" applyBorder="1" applyAlignment="1">
      <alignment horizontal="center"/>
    </xf>
    <xf numFmtId="0" fontId="18" fillId="9" borderId="24" xfId="0" applyFont="1" applyFill="1" applyBorder="1" applyAlignment="1">
      <alignment horizontal="center"/>
    </xf>
    <xf numFmtId="0" fontId="18" fillId="9" borderId="25" xfId="0" applyFont="1" applyFill="1" applyBorder="1" applyAlignment="1">
      <alignment horizontal="center"/>
    </xf>
    <xf numFmtId="0" fontId="18" fillId="9" borderId="0" xfId="0" applyFont="1" applyFill="1" applyAlignment="1">
      <alignment horizontal="center"/>
    </xf>
    <xf numFmtId="0" fontId="18" fillId="9" borderId="26" xfId="0" applyFont="1" applyFill="1" applyBorder="1" applyAlignment="1">
      <alignment horizontal="center"/>
    </xf>
    <xf numFmtId="0" fontId="18" fillId="9" borderId="27" xfId="0" applyFont="1" applyFill="1" applyBorder="1" applyAlignment="1">
      <alignment horizontal="center"/>
    </xf>
    <xf numFmtId="0" fontId="18" fillId="9" borderId="28" xfId="0" applyFont="1" applyFill="1" applyBorder="1" applyAlignment="1">
      <alignment horizontal="center"/>
    </xf>
    <xf numFmtId="0" fontId="18" fillId="9" borderId="29" xfId="0" applyFont="1" applyFill="1" applyBorder="1" applyAlignment="1">
      <alignment horizontal="center"/>
    </xf>
    <xf numFmtId="164" fontId="11" fillId="8" borderId="4" xfId="2" applyNumberFormat="1" applyFont="1" applyFill="1" applyBorder="1"/>
    <xf numFmtId="166" fontId="0" fillId="0" borderId="12" xfId="0" applyNumberFormat="1" applyBorder="1"/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Milliers" xfId="2" builtinId="3"/>
    <cellStyle name="Normal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3</xdr:row>
      <xdr:rowOff>0</xdr:rowOff>
    </xdr:from>
    <xdr:to>
      <xdr:col>4</xdr:col>
      <xdr:colOff>190500</xdr:colOff>
      <xdr:row>7</xdr:row>
      <xdr:rowOff>145256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9EBCC2A-EB89-48B5-8CF6-DA1EC55F2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990600"/>
          <a:ext cx="0" cy="1135856"/>
        </a:xfrm>
        <a:prstGeom prst="rect">
          <a:avLst/>
        </a:prstGeom>
      </xdr:spPr>
    </xdr:pic>
    <xdr:clientData/>
  </xdr:twoCellAnchor>
  <xdr:twoCellAnchor editAs="oneCell">
    <xdr:from>
      <xdr:col>4</xdr:col>
      <xdr:colOff>154778</xdr:colOff>
      <xdr:row>3</xdr:row>
      <xdr:rowOff>0</xdr:rowOff>
    </xdr:from>
    <xdr:to>
      <xdr:col>4</xdr:col>
      <xdr:colOff>154778</xdr:colOff>
      <xdr:row>8</xdr:row>
      <xdr:rowOff>133351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608F98D7-A5C8-4A0A-B524-F992B16E5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8828" y="990600"/>
          <a:ext cx="1371600" cy="1371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5F29-9B7D-48D6-B48B-D95181EB97D8}">
  <sheetPr>
    <tabColor rgb="FF002060"/>
  </sheetPr>
  <dimension ref="A1:AA30"/>
  <sheetViews>
    <sheetView showGridLines="0" tabSelected="1" workbookViewId="0">
      <selection activeCell="O16" sqref="O16"/>
    </sheetView>
  </sheetViews>
  <sheetFormatPr baseColWidth="10" defaultColWidth="11.5703125" defaultRowHeight="15" zeroHeight="1" x14ac:dyDescent="0.25"/>
  <cols>
    <col min="1" max="1" width="3.7109375" style="34" customWidth="1"/>
    <col min="2" max="7" width="11.5703125" style="34" customWidth="1"/>
    <col min="8" max="9" width="3.7109375" style="34" customWidth="1"/>
    <col min="10" max="15" width="11.5703125" style="34" customWidth="1"/>
    <col min="16" max="16" width="7.28515625" style="34" customWidth="1"/>
    <col min="17" max="17" width="5.5703125" customWidth="1"/>
    <col min="24" max="24" width="5.7109375" customWidth="1"/>
    <col min="26" max="27" width="0" hidden="1" customWidth="1"/>
  </cols>
  <sheetData>
    <row r="1" spans="1:27" x14ac:dyDescent="0.25">
      <c r="A1" s="33"/>
      <c r="H1" s="33"/>
      <c r="I1" s="33"/>
      <c r="J1" s="35"/>
    </row>
    <row r="2" spans="1:27" ht="15.75" thickBot="1" x14ac:dyDescent="0.3">
      <c r="AA2">
        <f>SUM(AA3:AA19)</f>
        <v>0</v>
      </c>
    </row>
    <row r="3" spans="1:27" x14ac:dyDescent="0.25">
      <c r="B3" s="40">
        <v>79</v>
      </c>
      <c r="C3" s="41">
        <v>5</v>
      </c>
      <c r="D3" s="41">
        <v>57</v>
      </c>
      <c r="E3" s="41">
        <v>97</v>
      </c>
      <c r="F3" s="41">
        <v>54</v>
      </c>
      <c r="G3" s="42" t="s">
        <v>270</v>
      </c>
      <c r="I3" s="34" t="s">
        <v>284</v>
      </c>
      <c r="J3" s="34" t="s">
        <v>269</v>
      </c>
      <c r="O3" s="36"/>
      <c r="P3" s="37"/>
      <c r="Z3">
        <f>SUM(B3:G28)</f>
        <v>6657</v>
      </c>
      <c r="AA3">
        <f>IF(O3=Z3,1,0)</f>
        <v>0</v>
      </c>
    </row>
    <row r="4" spans="1:27" x14ac:dyDescent="0.25">
      <c r="B4" s="43">
        <v>61</v>
      </c>
      <c r="C4" s="44">
        <v>50</v>
      </c>
      <c r="D4" s="44">
        <v>52</v>
      </c>
      <c r="E4" s="44">
        <v>43</v>
      </c>
      <c r="F4" s="44">
        <v>43</v>
      </c>
      <c r="G4" s="45">
        <v>36</v>
      </c>
      <c r="O4" s="37"/>
      <c r="P4" s="37"/>
    </row>
    <row r="5" spans="1:27" x14ac:dyDescent="0.25">
      <c r="B5" s="43">
        <v>65</v>
      </c>
      <c r="C5" s="44">
        <v>12</v>
      </c>
      <c r="D5" s="44">
        <v>6</v>
      </c>
      <c r="E5" s="44" t="s">
        <v>270</v>
      </c>
      <c r="F5" s="44">
        <v>1</v>
      </c>
      <c r="G5" s="45">
        <v>86</v>
      </c>
      <c r="I5" s="34" t="s">
        <v>285</v>
      </c>
      <c r="J5" s="34" t="s">
        <v>271</v>
      </c>
      <c r="O5" s="36"/>
      <c r="P5" s="37"/>
      <c r="Z5">
        <f>COUNTA(B3:G28)</f>
        <v>147</v>
      </c>
      <c r="AA5">
        <f t="shared" ref="AA5:AA15" si="0">IF(O5=Z5,1,0)</f>
        <v>0</v>
      </c>
    </row>
    <row r="6" spans="1:27" x14ac:dyDescent="0.25">
      <c r="B6" s="43">
        <v>36</v>
      </c>
      <c r="C6" s="44">
        <v>17</v>
      </c>
      <c r="D6" s="44" t="s">
        <v>272</v>
      </c>
      <c r="E6" s="44">
        <v>6</v>
      </c>
      <c r="F6" s="44">
        <v>84</v>
      </c>
      <c r="G6" s="45">
        <v>23</v>
      </c>
      <c r="O6" s="37"/>
      <c r="P6" s="37"/>
    </row>
    <row r="7" spans="1:27" x14ac:dyDescent="0.25">
      <c r="B7" s="43">
        <v>78</v>
      </c>
      <c r="C7" s="44">
        <v>38</v>
      </c>
      <c r="D7" s="44"/>
      <c r="E7" s="44">
        <v>6</v>
      </c>
      <c r="F7" s="44">
        <v>98</v>
      </c>
      <c r="G7" s="45">
        <v>48</v>
      </c>
      <c r="I7" s="34" t="s">
        <v>286</v>
      </c>
      <c r="J7" s="34" t="s">
        <v>273</v>
      </c>
      <c r="O7" s="36"/>
      <c r="P7" s="37"/>
      <c r="Z7">
        <f>COUNT(B3:G28)</f>
        <v>138</v>
      </c>
      <c r="AA7">
        <f t="shared" si="0"/>
        <v>0</v>
      </c>
    </row>
    <row r="8" spans="1:27" x14ac:dyDescent="0.25">
      <c r="B8" s="43">
        <v>98</v>
      </c>
      <c r="C8" s="44">
        <v>2</v>
      </c>
      <c r="D8" s="44">
        <v>10</v>
      </c>
      <c r="E8" s="44">
        <v>18</v>
      </c>
      <c r="F8" s="44">
        <v>93</v>
      </c>
      <c r="G8" s="45">
        <v>93</v>
      </c>
      <c r="O8" s="37"/>
      <c r="P8" s="37"/>
    </row>
    <row r="9" spans="1:27" x14ac:dyDescent="0.25">
      <c r="B9" s="43">
        <v>56</v>
      </c>
      <c r="C9" s="44" t="s">
        <v>275</v>
      </c>
      <c r="D9" s="44">
        <v>60</v>
      </c>
      <c r="E9" s="44">
        <v>35</v>
      </c>
      <c r="F9" s="44">
        <v>87</v>
      </c>
      <c r="G9" s="45">
        <v>84</v>
      </c>
      <c r="I9" s="34" t="s">
        <v>287</v>
      </c>
      <c r="J9" s="34" t="s">
        <v>274</v>
      </c>
      <c r="O9" s="36"/>
      <c r="P9" s="37"/>
      <c r="Z9">
        <f>MIN(B3:G28)</f>
        <v>1</v>
      </c>
      <c r="AA9">
        <f t="shared" si="0"/>
        <v>0</v>
      </c>
    </row>
    <row r="10" spans="1:27" x14ac:dyDescent="0.25">
      <c r="B10" s="43">
        <v>52</v>
      </c>
      <c r="C10" s="44">
        <v>54</v>
      </c>
      <c r="D10" s="44">
        <v>89</v>
      </c>
      <c r="E10" s="44">
        <v>42</v>
      </c>
      <c r="F10" s="44">
        <v>93</v>
      </c>
      <c r="G10" s="45">
        <v>56</v>
      </c>
      <c r="O10" s="37"/>
      <c r="P10" s="37"/>
    </row>
    <row r="11" spans="1:27" x14ac:dyDescent="0.25">
      <c r="B11" s="43">
        <v>69</v>
      </c>
      <c r="C11" s="44">
        <v>20</v>
      </c>
      <c r="D11" s="44"/>
      <c r="E11" s="44">
        <v>47</v>
      </c>
      <c r="F11" s="44">
        <v>27</v>
      </c>
      <c r="G11" s="45">
        <v>66</v>
      </c>
      <c r="I11" s="34" t="s">
        <v>288</v>
      </c>
      <c r="J11" s="34" t="s">
        <v>276</v>
      </c>
      <c r="O11" s="36"/>
      <c r="P11" s="37"/>
      <c r="Z11">
        <f>MAX(B3:G28)</f>
        <v>100</v>
      </c>
      <c r="AA11">
        <f t="shared" si="0"/>
        <v>0</v>
      </c>
    </row>
    <row r="12" spans="1:27" x14ac:dyDescent="0.25">
      <c r="B12" s="43">
        <v>86</v>
      </c>
      <c r="C12" s="44">
        <v>6</v>
      </c>
      <c r="D12" s="44">
        <v>6</v>
      </c>
      <c r="E12" s="44">
        <v>79</v>
      </c>
      <c r="F12" s="44">
        <v>27</v>
      </c>
      <c r="G12" s="45">
        <v>90</v>
      </c>
      <c r="O12" s="37"/>
      <c r="P12" s="37"/>
    </row>
    <row r="13" spans="1:27" x14ac:dyDescent="0.25">
      <c r="B13" s="43">
        <v>97</v>
      </c>
      <c r="C13" s="44">
        <v>18</v>
      </c>
      <c r="D13" s="44">
        <v>14</v>
      </c>
      <c r="E13" s="44" t="s">
        <v>278</v>
      </c>
      <c r="F13" s="44" t="s">
        <v>279</v>
      </c>
      <c r="G13" s="45">
        <v>75</v>
      </c>
      <c r="I13" s="34" t="s">
        <v>289</v>
      </c>
      <c r="J13" s="34" t="s">
        <v>277</v>
      </c>
      <c r="O13" s="36"/>
      <c r="P13" s="37"/>
      <c r="Z13">
        <f>COUNTIF(B3:G28,"")</f>
        <v>9</v>
      </c>
      <c r="AA13">
        <f t="shared" si="0"/>
        <v>0</v>
      </c>
    </row>
    <row r="14" spans="1:27" x14ac:dyDescent="0.25">
      <c r="B14" s="43">
        <v>17</v>
      </c>
      <c r="C14" s="44">
        <v>62</v>
      </c>
      <c r="D14" s="44">
        <v>11</v>
      </c>
      <c r="E14" s="44">
        <v>31</v>
      </c>
      <c r="F14" s="44">
        <v>86</v>
      </c>
      <c r="G14" s="45">
        <v>37</v>
      </c>
      <c r="O14" s="37"/>
      <c r="P14" s="37"/>
    </row>
    <row r="15" spans="1:27" x14ac:dyDescent="0.25">
      <c r="B15" s="43">
        <v>39</v>
      </c>
      <c r="C15" s="44">
        <v>71</v>
      </c>
      <c r="D15" s="44">
        <v>74</v>
      </c>
      <c r="E15" s="44">
        <v>55</v>
      </c>
      <c r="F15" s="44">
        <v>32</v>
      </c>
      <c r="G15" s="45">
        <v>38</v>
      </c>
      <c r="I15" s="34" t="s">
        <v>290</v>
      </c>
      <c r="J15" s="34" t="s">
        <v>280</v>
      </c>
      <c r="O15" s="38"/>
      <c r="P15" s="39"/>
      <c r="Z15">
        <f>AVERAGE(B3:G28)</f>
        <v>48.239130434782609</v>
      </c>
      <c r="AA15">
        <f t="shared" si="0"/>
        <v>0</v>
      </c>
    </row>
    <row r="16" spans="1:27" x14ac:dyDescent="0.25">
      <c r="B16" s="43">
        <v>99</v>
      </c>
      <c r="C16" s="44">
        <v>24</v>
      </c>
      <c r="D16" s="44">
        <v>95</v>
      </c>
      <c r="E16" s="44">
        <v>42</v>
      </c>
      <c r="F16" s="44">
        <v>38</v>
      </c>
      <c r="G16" s="45">
        <v>77</v>
      </c>
      <c r="O16" s="37"/>
      <c r="P16" s="37"/>
    </row>
    <row r="17" spans="2:27" x14ac:dyDescent="0.25">
      <c r="B17" s="43">
        <v>81</v>
      </c>
      <c r="C17" s="44">
        <v>65</v>
      </c>
      <c r="D17" s="44">
        <v>21</v>
      </c>
      <c r="E17" s="44">
        <v>77</v>
      </c>
      <c r="F17" s="44">
        <v>86</v>
      </c>
      <c r="G17" s="45">
        <v>15</v>
      </c>
      <c r="Z17">
        <f>_xlfn.STDEV.S(B3:G28)</f>
        <v>28.705795428957195</v>
      </c>
      <c r="AA17">
        <f>IF(O17=Z17,1,0)</f>
        <v>0</v>
      </c>
    </row>
    <row r="18" spans="2:27" x14ac:dyDescent="0.25">
      <c r="B18" s="43">
        <v>2</v>
      </c>
      <c r="C18" s="44">
        <v>7</v>
      </c>
      <c r="D18" s="44">
        <v>80</v>
      </c>
      <c r="E18" s="44">
        <v>29</v>
      </c>
      <c r="F18" s="44">
        <v>46</v>
      </c>
      <c r="G18" s="45"/>
    </row>
    <row r="19" spans="2:27" x14ac:dyDescent="0.25">
      <c r="B19" s="43">
        <v>46</v>
      </c>
      <c r="C19" s="44">
        <v>17</v>
      </c>
      <c r="D19" s="44">
        <v>45</v>
      </c>
      <c r="E19" s="44">
        <v>37</v>
      </c>
      <c r="F19" s="44">
        <v>34</v>
      </c>
      <c r="G19" s="45">
        <v>17</v>
      </c>
      <c r="Z19">
        <f>KURT(B3:G28)</f>
        <v>-1.1702974302943732</v>
      </c>
      <c r="AA19">
        <f>IF(O19=Z19,1,0)</f>
        <v>0</v>
      </c>
    </row>
    <row r="20" spans="2:27" x14ac:dyDescent="0.25">
      <c r="B20" s="43">
        <v>21</v>
      </c>
      <c r="C20" s="44">
        <v>60</v>
      </c>
      <c r="D20" s="44">
        <v>56</v>
      </c>
      <c r="E20" s="44">
        <v>64</v>
      </c>
      <c r="F20" s="44" t="s">
        <v>281</v>
      </c>
      <c r="G20" s="45">
        <v>56</v>
      </c>
    </row>
    <row r="21" spans="2:27" x14ac:dyDescent="0.25">
      <c r="B21" s="43">
        <v>63</v>
      </c>
      <c r="C21" s="44" t="s">
        <v>282</v>
      </c>
      <c r="D21" s="44">
        <v>8</v>
      </c>
      <c r="E21" s="44">
        <v>27</v>
      </c>
      <c r="F21" s="44">
        <v>70</v>
      </c>
      <c r="G21" s="45">
        <v>59</v>
      </c>
    </row>
    <row r="22" spans="2:27" x14ac:dyDescent="0.25">
      <c r="B22" s="43">
        <v>52</v>
      </c>
      <c r="C22" s="44">
        <v>82</v>
      </c>
      <c r="D22" s="44" t="s">
        <v>283</v>
      </c>
      <c r="E22" s="44">
        <v>73</v>
      </c>
      <c r="F22" s="44">
        <v>42</v>
      </c>
      <c r="G22" s="45">
        <v>10</v>
      </c>
    </row>
    <row r="23" spans="2:27" x14ac:dyDescent="0.25">
      <c r="B23" s="43">
        <v>13</v>
      </c>
      <c r="C23" s="44">
        <v>39</v>
      </c>
      <c r="D23" s="44">
        <v>37</v>
      </c>
      <c r="E23" s="44">
        <v>55</v>
      </c>
      <c r="F23" s="44">
        <v>6</v>
      </c>
      <c r="G23" s="45">
        <v>20</v>
      </c>
    </row>
    <row r="24" spans="2:27" x14ac:dyDescent="0.25">
      <c r="B24" s="43">
        <v>33</v>
      </c>
      <c r="C24" s="44">
        <v>84</v>
      </c>
      <c r="D24" s="44">
        <v>18</v>
      </c>
      <c r="E24" s="44">
        <v>29</v>
      </c>
      <c r="F24" s="44">
        <v>43</v>
      </c>
      <c r="G24" s="45"/>
    </row>
    <row r="25" spans="2:27" x14ac:dyDescent="0.25">
      <c r="B25" s="43"/>
      <c r="C25" s="44">
        <v>100</v>
      </c>
      <c r="D25" s="44">
        <v>12</v>
      </c>
      <c r="E25" s="44">
        <v>33</v>
      </c>
      <c r="F25" s="44">
        <v>79</v>
      </c>
      <c r="G25" s="45">
        <v>48</v>
      </c>
    </row>
    <row r="26" spans="2:27" x14ac:dyDescent="0.25">
      <c r="B26" s="43">
        <v>60</v>
      </c>
      <c r="C26" s="44"/>
      <c r="D26" s="44">
        <v>57</v>
      </c>
      <c r="E26" s="44"/>
      <c r="F26" s="44">
        <v>12</v>
      </c>
      <c r="G26" s="45"/>
    </row>
    <row r="27" spans="2:27" x14ac:dyDescent="0.25">
      <c r="B27" s="43">
        <v>71</v>
      </c>
      <c r="C27" s="44">
        <v>50</v>
      </c>
      <c r="D27" s="44">
        <v>86</v>
      </c>
      <c r="E27" s="44">
        <v>70</v>
      </c>
      <c r="F27" s="44">
        <v>30</v>
      </c>
      <c r="G27" s="45">
        <v>10</v>
      </c>
    </row>
    <row r="28" spans="2:27" ht="15.75" thickBot="1" x14ac:dyDescent="0.3">
      <c r="B28" s="46">
        <v>2</v>
      </c>
      <c r="C28" s="47">
        <v>16</v>
      </c>
      <c r="D28" s="47">
        <v>89</v>
      </c>
      <c r="E28" s="47"/>
      <c r="F28" s="47">
        <v>76</v>
      </c>
      <c r="G28" s="48">
        <v>73</v>
      </c>
    </row>
    <row r="29" spans="2:27" x14ac:dyDescent="0.25"/>
    <row r="30" spans="2:27" x14ac:dyDescent="0.25"/>
  </sheetData>
  <sheetProtection algorithmName="SHA-512" hashValue="b6DRYJsZCDXdtnq6E7RLLYUalyW7t2oMiVWw7tGbnhw0F4sCPfdXIn5U0EWskUbVgr3ZX30liTrLW1gIYXk4Hg==" saltValue="B5hyv7lHTXn2CBfDtawRIA==" spinCount="100000" sheet="1" objects="1" scenarios="1"/>
  <conditionalFormatting sqref="P3 P5 P7 P9 P11 P13 P15">
    <cfRule type="expression" dxfId="0" priority="1">
      <formula>$O3=$Z3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D1812-8FA7-48BB-937F-B26E4955A858}">
  <sheetPr>
    <tabColor theme="8" tint="-0.499984740745262"/>
  </sheetPr>
  <dimension ref="A1:G111"/>
  <sheetViews>
    <sheetView workbookViewId="0">
      <selection activeCell="D4" sqref="D4"/>
    </sheetView>
  </sheetViews>
  <sheetFormatPr baseColWidth="10" defaultColWidth="0" defaultRowHeight="15.75" customHeight="1" zeroHeight="1" x14ac:dyDescent="0.2"/>
  <cols>
    <col min="1" max="1" width="5.28515625" customWidth="1"/>
    <col min="2" max="2" width="24.85546875" customWidth="1"/>
    <col min="3" max="3" width="12.5703125" customWidth="1"/>
    <col min="4" max="4" width="43.28515625" customWidth="1"/>
    <col min="5" max="7" width="12.5703125" customWidth="1"/>
    <col min="8" max="16384" width="12.5703125" hidden="1"/>
  </cols>
  <sheetData>
    <row r="1" spans="1:6" ht="42" customHeight="1" thickBot="1" x14ac:dyDescent="0.25">
      <c r="A1" s="51" t="s">
        <v>56</v>
      </c>
      <c r="B1" s="52"/>
      <c r="C1" s="52"/>
      <c r="D1" s="52"/>
      <c r="E1" s="53"/>
    </row>
    <row r="2" spans="1:6" ht="13.5" thickBot="1" x14ac:dyDescent="0.25"/>
    <row r="3" spans="1:6" s="14" customFormat="1" ht="20.100000000000001" customHeight="1" x14ac:dyDescent="0.2">
      <c r="B3" s="15" t="s">
        <v>36</v>
      </c>
      <c r="C3" s="16" t="s">
        <v>37</v>
      </c>
      <c r="D3" s="17" t="s">
        <v>38</v>
      </c>
      <c r="F3" s="22" t="s">
        <v>39</v>
      </c>
    </row>
    <row r="4" spans="1:6" s="18" customFormat="1" ht="20.100000000000001" customHeight="1" x14ac:dyDescent="0.2">
      <c r="B4" s="19" t="s">
        <v>163</v>
      </c>
      <c r="C4" s="20" t="s">
        <v>57</v>
      </c>
      <c r="D4" s="21"/>
      <c r="F4" s="22"/>
    </row>
    <row r="5" spans="1:6" s="18" customFormat="1" ht="20.100000000000001" customHeight="1" x14ac:dyDescent="0.2">
      <c r="B5" s="19" t="s">
        <v>164</v>
      </c>
      <c r="C5" s="20" t="s">
        <v>58</v>
      </c>
      <c r="D5" s="21"/>
    </row>
    <row r="6" spans="1:6" s="18" customFormat="1" ht="20.100000000000001" customHeight="1" x14ac:dyDescent="0.2">
      <c r="B6" s="19" t="s">
        <v>165</v>
      </c>
      <c r="C6" s="20" t="s">
        <v>59</v>
      </c>
      <c r="D6" s="21"/>
    </row>
    <row r="7" spans="1:6" s="18" customFormat="1" ht="20.100000000000001" customHeight="1" x14ac:dyDescent="0.2">
      <c r="B7" s="19" t="s">
        <v>166</v>
      </c>
      <c r="C7" s="20" t="s">
        <v>60</v>
      </c>
      <c r="D7" s="21"/>
    </row>
    <row r="8" spans="1:6" s="18" customFormat="1" ht="20.100000000000001" customHeight="1" x14ac:dyDescent="0.2">
      <c r="B8" s="19" t="s">
        <v>167</v>
      </c>
      <c r="C8" s="20" t="s">
        <v>61</v>
      </c>
      <c r="D8" s="21"/>
    </row>
    <row r="9" spans="1:6" s="18" customFormat="1" ht="20.100000000000001" customHeight="1" x14ac:dyDescent="0.2">
      <c r="B9" s="19" t="s">
        <v>168</v>
      </c>
      <c r="C9" s="20" t="s">
        <v>62</v>
      </c>
      <c r="D9" s="21"/>
    </row>
    <row r="10" spans="1:6" s="18" customFormat="1" ht="20.100000000000001" customHeight="1" x14ac:dyDescent="0.2">
      <c r="B10" s="19" t="s">
        <v>169</v>
      </c>
      <c r="C10" s="20" t="s">
        <v>63</v>
      </c>
      <c r="D10" s="21"/>
    </row>
    <row r="11" spans="1:6" s="18" customFormat="1" ht="20.100000000000001" customHeight="1" x14ac:dyDescent="0.2">
      <c r="B11" s="19" t="s">
        <v>170</v>
      </c>
      <c r="C11" s="20" t="s">
        <v>64</v>
      </c>
      <c r="D11" s="21"/>
    </row>
    <row r="12" spans="1:6" s="18" customFormat="1" ht="20.100000000000001" customHeight="1" x14ac:dyDescent="0.2">
      <c r="B12" s="19" t="s">
        <v>171</v>
      </c>
      <c r="C12" s="20" t="s">
        <v>65</v>
      </c>
      <c r="D12" s="21"/>
    </row>
    <row r="13" spans="1:6" s="18" customFormat="1" ht="20.100000000000001" customHeight="1" x14ac:dyDescent="0.2">
      <c r="B13" s="19" t="s">
        <v>172</v>
      </c>
      <c r="C13" s="20" t="s">
        <v>66</v>
      </c>
      <c r="D13" s="21"/>
    </row>
    <row r="14" spans="1:6" s="18" customFormat="1" ht="20.100000000000001" customHeight="1" x14ac:dyDescent="0.2">
      <c r="B14" s="19" t="s">
        <v>173</v>
      </c>
      <c r="C14" s="20" t="s">
        <v>67</v>
      </c>
      <c r="D14" s="21"/>
    </row>
    <row r="15" spans="1:6" s="18" customFormat="1" ht="20.100000000000001" customHeight="1" x14ac:dyDescent="0.2">
      <c r="B15" s="19" t="s">
        <v>174</v>
      </c>
      <c r="C15" s="20" t="s">
        <v>68</v>
      </c>
      <c r="D15" s="21"/>
    </row>
    <row r="16" spans="1:6" s="18" customFormat="1" ht="20.100000000000001" customHeight="1" x14ac:dyDescent="0.2">
      <c r="B16" s="19" t="s">
        <v>175</v>
      </c>
      <c r="C16" s="20" t="s">
        <v>69</v>
      </c>
      <c r="D16" s="21"/>
    </row>
    <row r="17" spans="2:4" s="18" customFormat="1" ht="20.100000000000001" customHeight="1" x14ac:dyDescent="0.2">
      <c r="B17" s="19" t="s">
        <v>176</v>
      </c>
      <c r="C17" s="20" t="s">
        <v>70</v>
      </c>
      <c r="D17" s="21"/>
    </row>
    <row r="18" spans="2:4" s="18" customFormat="1" ht="20.100000000000001" customHeight="1" x14ac:dyDescent="0.2">
      <c r="B18" s="19" t="s">
        <v>177</v>
      </c>
      <c r="C18" s="20" t="s">
        <v>71</v>
      </c>
      <c r="D18" s="21"/>
    </row>
    <row r="19" spans="2:4" s="18" customFormat="1" ht="20.100000000000001" customHeight="1" x14ac:dyDescent="0.2">
      <c r="B19" s="19" t="s">
        <v>178</v>
      </c>
      <c r="C19" s="20" t="s">
        <v>72</v>
      </c>
      <c r="D19" s="21"/>
    </row>
    <row r="20" spans="2:4" s="18" customFormat="1" ht="20.100000000000001" customHeight="1" x14ac:dyDescent="0.2">
      <c r="B20" s="19" t="s">
        <v>179</v>
      </c>
      <c r="C20" s="20" t="s">
        <v>73</v>
      </c>
      <c r="D20" s="21"/>
    </row>
    <row r="21" spans="2:4" s="18" customFormat="1" ht="20.100000000000001" customHeight="1" x14ac:dyDescent="0.2">
      <c r="B21" s="19" t="s">
        <v>180</v>
      </c>
      <c r="C21" s="20" t="s">
        <v>74</v>
      </c>
      <c r="D21" s="21"/>
    </row>
    <row r="22" spans="2:4" s="18" customFormat="1" ht="20.100000000000001" customHeight="1" x14ac:dyDescent="0.2">
      <c r="B22" s="19" t="s">
        <v>181</v>
      </c>
      <c r="C22" s="20" t="s">
        <v>75</v>
      </c>
      <c r="D22" s="21"/>
    </row>
    <row r="23" spans="2:4" s="18" customFormat="1" ht="20.100000000000001" customHeight="1" x14ac:dyDescent="0.2">
      <c r="B23" s="19" t="s">
        <v>182</v>
      </c>
      <c r="C23" s="20" t="s">
        <v>76</v>
      </c>
      <c r="D23" s="21"/>
    </row>
    <row r="24" spans="2:4" s="18" customFormat="1" ht="20.100000000000001" customHeight="1" x14ac:dyDescent="0.2">
      <c r="B24" s="19" t="s">
        <v>183</v>
      </c>
      <c r="C24" s="20" t="s">
        <v>77</v>
      </c>
      <c r="D24" s="21"/>
    </row>
    <row r="25" spans="2:4" s="18" customFormat="1" ht="20.100000000000001" customHeight="1" x14ac:dyDescent="0.2">
      <c r="B25" s="19" t="s">
        <v>184</v>
      </c>
      <c r="C25" s="20" t="s">
        <v>78</v>
      </c>
      <c r="D25" s="21"/>
    </row>
    <row r="26" spans="2:4" s="18" customFormat="1" ht="20.100000000000001" customHeight="1" x14ac:dyDescent="0.2">
      <c r="B26" s="19" t="s">
        <v>185</v>
      </c>
      <c r="C26" s="20" t="s">
        <v>79</v>
      </c>
      <c r="D26" s="21"/>
    </row>
    <row r="27" spans="2:4" s="18" customFormat="1" ht="20.100000000000001" customHeight="1" x14ac:dyDescent="0.2">
      <c r="B27" s="19" t="s">
        <v>186</v>
      </c>
      <c r="C27" s="20" t="s">
        <v>80</v>
      </c>
      <c r="D27" s="21"/>
    </row>
    <row r="28" spans="2:4" s="18" customFormat="1" ht="20.100000000000001" customHeight="1" x14ac:dyDescent="0.2">
      <c r="B28" s="19" t="s">
        <v>187</v>
      </c>
      <c r="C28" s="20" t="s">
        <v>81</v>
      </c>
      <c r="D28" s="21"/>
    </row>
    <row r="29" spans="2:4" s="18" customFormat="1" ht="20.100000000000001" customHeight="1" x14ac:dyDescent="0.2">
      <c r="B29" s="19" t="s">
        <v>188</v>
      </c>
      <c r="C29" s="20" t="s">
        <v>82</v>
      </c>
      <c r="D29" s="21"/>
    </row>
    <row r="30" spans="2:4" s="18" customFormat="1" ht="20.100000000000001" customHeight="1" x14ac:dyDescent="0.2">
      <c r="B30" s="19" t="s">
        <v>189</v>
      </c>
      <c r="C30" s="20" t="s">
        <v>83</v>
      </c>
      <c r="D30" s="21"/>
    </row>
    <row r="31" spans="2:4" s="18" customFormat="1" ht="20.100000000000001" customHeight="1" x14ac:dyDescent="0.2">
      <c r="B31" s="19" t="s">
        <v>190</v>
      </c>
      <c r="C31" s="20" t="s">
        <v>84</v>
      </c>
      <c r="D31" s="21"/>
    </row>
    <row r="32" spans="2:4" s="18" customFormat="1" ht="20.100000000000001" customHeight="1" x14ac:dyDescent="0.2">
      <c r="B32" s="19" t="s">
        <v>191</v>
      </c>
      <c r="C32" s="20" t="s">
        <v>85</v>
      </c>
      <c r="D32" s="21"/>
    </row>
    <row r="33" spans="2:4" s="18" customFormat="1" ht="20.100000000000001" customHeight="1" x14ac:dyDescent="0.2">
      <c r="B33" s="19" t="s">
        <v>192</v>
      </c>
      <c r="C33" s="20" t="s">
        <v>86</v>
      </c>
      <c r="D33" s="21"/>
    </row>
    <row r="34" spans="2:4" s="18" customFormat="1" ht="20.100000000000001" customHeight="1" x14ac:dyDescent="0.2">
      <c r="B34" s="19" t="s">
        <v>193</v>
      </c>
      <c r="C34" s="20" t="s">
        <v>87</v>
      </c>
      <c r="D34" s="21"/>
    </row>
    <row r="35" spans="2:4" s="18" customFormat="1" ht="20.100000000000001" customHeight="1" x14ac:dyDescent="0.2">
      <c r="B35" s="19" t="s">
        <v>194</v>
      </c>
      <c r="C35" s="20" t="s">
        <v>88</v>
      </c>
      <c r="D35" s="21"/>
    </row>
    <row r="36" spans="2:4" s="18" customFormat="1" ht="20.100000000000001" customHeight="1" x14ac:dyDescent="0.2">
      <c r="B36" s="19" t="s">
        <v>195</v>
      </c>
      <c r="C36" s="20" t="s">
        <v>89</v>
      </c>
      <c r="D36" s="21"/>
    </row>
    <row r="37" spans="2:4" s="18" customFormat="1" ht="20.100000000000001" customHeight="1" x14ac:dyDescent="0.2">
      <c r="B37" s="19" t="s">
        <v>196</v>
      </c>
      <c r="C37" s="20" t="s">
        <v>90</v>
      </c>
      <c r="D37" s="21"/>
    </row>
    <row r="38" spans="2:4" s="18" customFormat="1" ht="20.100000000000001" customHeight="1" x14ac:dyDescent="0.2">
      <c r="B38" s="19" t="s">
        <v>197</v>
      </c>
      <c r="C38" s="20" t="s">
        <v>91</v>
      </c>
      <c r="D38" s="21"/>
    </row>
    <row r="39" spans="2:4" s="18" customFormat="1" ht="20.100000000000001" customHeight="1" x14ac:dyDescent="0.2">
      <c r="B39" s="19" t="s">
        <v>198</v>
      </c>
      <c r="C39" s="20" t="s">
        <v>92</v>
      </c>
      <c r="D39" s="21"/>
    </row>
    <row r="40" spans="2:4" s="18" customFormat="1" ht="20.100000000000001" customHeight="1" x14ac:dyDescent="0.2">
      <c r="B40" s="19" t="s">
        <v>199</v>
      </c>
      <c r="C40" s="20" t="s">
        <v>93</v>
      </c>
      <c r="D40" s="21"/>
    </row>
    <row r="41" spans="2:4" s="18" customFormat="1" ht="20.100000000000001" customHeight="1" x14ac:dyDescent="0.2">
      <c r="B41" s="19" t="s">
        <v>200</v>
      </c>
      <c r="C41" s="20" t="s">
        <v>94</v>
      </c>
      <c r="D41" s="21"/>
    </row>
    <row r="42" spans="2:4" s="18" customFormat="1" ht="20.100000000000001" customHeight="1" x14ac:dyDescent="0.2">
      <c r="B42" s="19" t="s">
        <v>201</v>
      </c>
      <c r="C42" s="20" t="s">
        <v>95</v>
      </c>
      <c r="D42" s="21"/>
    </row>
    <row r="43" spans="2:4" s="18" customFormat="1" ht="20.100000000000001" customHeight="1" x14ac:dyDescent="0.2">
      <c r="B43" s="19" t="s">
        <v>202</v>
      </c>
      <c r="C43" s="20" t="s">
        <v>96</v>
      </c>
      <c r="D43" s="21"/>
    </row>
    <row r="44" spans="2:4" s="18" customFormat="1" ht="20.100000000000001" customHeight="1" x14ac:dyDescent="0.2">
      <c r="B44" s="19" t="s">
        <v>203</v>
      </c>
      <c r="C44" s="20" t="s">
        <v>97</v>
      </c>
      <c r="D44" s="21"/>
    </row>
    <row r="45" spans="2:4" s="18" customFormat="1" ht="20.100000000000001" customHeight="1" x14ac:dyDescent="0.2">
      <c r="B45" s="19" t="s">
        <v>204</v>
      </c>
      <c r="C45" s="20" t="s">
        <v>98</v>
      </c>
      <c r="D45" s="21"/>
    </row>
    <row r="46" spans="2:4" s="18" customFormat="1" ht="20.100000000000001" customHeight="1" x14ac:dyDescent="0.2">
      <c r="B46" s="19" t="s">
        <v>205</v>
      </c>
      <c r="C46" s="20" t="s">
        <v>99</v>
      </c>
      <c r="D46" s="21"/>
    </row>
    <row r="47" spans="2:4" s="18" customFormat="1" ht="20.100000000000001" customHeight="1" x14ac:dyDescent="0.2">
      <c r="B47" s="19" t="s">
        <v>206</v>
      </c>
      <c r="C47" s="20" t="s">
        <v>100</v>
      </c>
      <c r="D47" s="21"/>
    </row>
    <row r="48" spans="2:4" s="18" customFormat="1" ht="20.100000000000001" customHeight="1" x14ac:dyDescent="0.2">
      <c r="B48" s="19" t="s">
        <v>207</v>
      </c>
      <c r="C48" s="20" t="s">
        <v>101</v>
      </c>
      <c r="D48" s="21"/>
    </row>
    <row r="49" spans="2:4" s="18" customFormat="1" ht="20.100000000000001" customHeight="1" x14ac:dyDescent="0.2">
      <c r="B49" s="19" t="s">
        <v>208</v>
      </c>
      <c r="C49" s="20" t="s">
        <v>102</v>
      </c>
      <c r="D49" s="21"/>
    </row>
    <row r="50" spans="2:4" s="18" customFormat="1" ht="20.100000000000001" customHeight="1" x14ac:dyDescent="0.2">
      <c r="B50" s="19" t="s">
        <v>209</v>
      </c>
      <c r="C50" s="20" t="s">
        <v>103</v>
      </c>
      <c r="D50" s="21"/>
    </row>
    <row r="51" spans="2:4" s="18" customFormat="1" ht="20.100000000000001" customHeight="1" x14ac:dyDescent="0.2">
      <c r="B51" s="19" t="s">
        <v>210</v>
      </c>
      <c r="C51" s="20" t="s">
        <v>104</v>
      </c>
      <c r="D51" s="21"/>
    </row>
    <row r="52" spans="2:4" s="18" customFormat="1" ht="20.100000000000001" customHeight="1" x14ac:dyDescent="0.2">
      <c r="B52" s="19" t="s">
        <v>211</v>
      </c>
      <c r="C52" s="20" t="s">
        <v>105</v>
      </c>
      <c r="D52" s="21"/>
    </row>
    <row r="53" spans="2:4" s="18" customFormat="1" ht="20.100000000000001" customHeight="1" x14ac:dyDescent="0.2">
      <c r="B53" s="19" t="s">
        <v>212</v>
      </c>
      <c r="C53" s="20" t="s">
        <v>106</v>
      </c>
      <c r="D53" s="21"/>
    </row>
    <row r="54" spans="2:4" s="18" customFormat="1" ht="20.100000000000001" customHeight="1" x14ac:dyDescent="0.2">
      <c r="B54" s="19" t="s">
        <v>213</v>
      </c>
      <c r="C54" s="20" t="s">
        <v>107</v>
      </c>
      <c r="D54" s="21"/>
    </row>
    <row r="55" spans="2:4" s="18" customFormat="1" ht="20.100000000000001" customHeight="1" x14ac:dyDescent="0.2">
      <c r="B55" s="19" t="s">
        <v>214</v>
      </c>
      <c r="C55" s="20" t="s">
        <v>108</v>
      </c>
      <c r="D55" s="21"/>
    </row>
    <row r="56" spans="2:4" s="18" customFormat="1" ht="20.100000000000001" customHeight="1" x14ac:dyDescent="0.2">
      <c r="B56" s="19" t="s">
        <v>215</v>
      </c>
      <c r="C56" s="20" t="s">
        <v>109</v>
      </c>
      <c r="D56" s="21"/>
    </row>
    <row r="57" spans="2:4" s="18" customFormat="1" ht="20.100000000000001" customHeight="1" x14ac:dyDescent="0.2">
      <c r="B57" s="19" t="s">
        <v>216</v>
      </c>
      <c r="C57" s="20" t="s">
        <v>110</v>
      </c>
      <c r="D57" s="21"/>
    </row>
    <row r="58" spans="2:4" s="18" customFormat="1" ht="20.100000000000001" customHeight="1" x14ac:dyDescent="0.2">
      <c r="B58" s="19" t="s">
        <v>217</v>
      </c>
      <c r="C58" s="20" t="s">
        <v>111</v>
      </c>
      <c r="D58" s="21"/>
    </row>
    <row r="59" spans="2:4" s="18" customFormat="1" ht="20.100000000000001" customHeight="1" x14ac:dyDescent="0.2">
      <c r="B59" s="19" t="s">
        <v>218</v>
      </c>
      <c r="C59" s="20" t="s">
        <v>112</v>
      </c>
      <c r="D59" s="21"/>
    </row>
    <row r="60" spans="2:4" s="18" customFormat="1" ht="20.100000000000001" customHeight="1" x14ac:dyDescent="0.2">
      <c r="B60" s="19" t="s">
        <v>219</v>
      </c>
      <c r="C60" s="20" t="s">
        <v>113</v>
      </c>
      <c r="D60" s="21"/>
    </row>
    <row r="61" spans="2:4" s="18" customFormat="1" ht="20.100000000000001" customHeight="1" x14ac:dyDescent="0.2">
      <c r="B61" s="19" t="s">
        <v>220</v>
      </c>
      <c r="C61" s="20" t="s">
        <v>114</v>
      </c>
      <c r="D61" s="21"/>
    </row>
    <row r="62" spans="2:4" s="18" customFormat="1" ht="20.100000000000001" customHeight="1" x14ac:dyDescent="0.2">
      <c r="B62" s="19" t="s">
        <v>221</v>
      </c>
      <c r="C62" s="20" t="s">
        <v>115</v>
      </c>
      <c r="D62" s="21"/>
    </row>
    <row r="63" spans="2:4" s="18" customFormat="1" ht="20.100000000000001" customHeight="1" x14ac:dyDescent="0.2">
      <c r="B63" s="19" t="s">
        <v>222</v>
      </c>
      <c r="C63" s="20" t="s">
        <v>116</v>
      </c>
      <c r="D63" s="21"/>
    </row>
    <row r="64" spans="2:4" s="18" customFormat="1" ht="20.100000000000001" customHeight="1" x14ac:dyDescent="0.2">
      <c r="B64" s="19" t="s">
        <v>223</v>
      </c>
      <c r="C64" s="20" t="s">
        <v>117</v>
      </c>
      <c r="D64" s="21"/>
    </row>
    <row r="65" spans="2:4" s="18" customFormat="1" ht="20.100000000000001" customHeight="1" x14ac:dyDescent="0.2">
      <c r="B65" s="19" t="s">
        <v>224</v>
      </c>
      <c r="C65" s="20" t="s">
        <v>118</v>
      </c>
      <c r="D65" s="21"/>
    </row>
    <row r="66" spans="2:4" s="18" customFormat="1" ht="20.100000000000001" customHeight="1" x14ac:dyDescent="0.2">
      <c r="B66" s="19" t="s">
        <v>225</v>
      </c>
      <c r="C66" s="20" t="s">
        <v>119</v>
      </c>
      <c r="D66" s="21"/>
    </row>
    <row r="67" spans="2:4" s="18" customFormat="1" ht="20.100000000000001" customHeight="1" x14ac:dyDescent="0.2">
      <c r="B67" s="19" t="s">
        <v>226</v>
      </c>
      <c r="C67" s="20" t="s">
        <v>120</v>
      </c>
      <c r="D67" s="21"/>
    </row>
    <row r="68" spans="2:4" s="18" customFormat="1" ht="20.100000000000001" customHeight="1" x14ac:dyDescent="0.2">
      <c r="B68" s="19" t="s">
        <v>227</v>
      </c>
      <c r="C68" s="20" t="s">
        <v>121</v>
      </c>
      <c r="D68" s="21"/>
    </row>
    <row r="69" spans="2:4" s="18" customFormat="1" ht="20.100000000000001" customHeight="1" x14ac:dyDescent="0.2">
      <c r="B69" s="19" t="s">
        <v>228</v>
      </c>
      <c r="C69" s="20" t="s">
        <v>122</v>
      </c>
      <c r="D69" s="21"/>
    </row>
    <row r="70" spans="2:4" s="18" customFormat="1" ht="20.100000000000001" customHeight="1" x14ac:dyDescent="0.2">
      <c r="B70" s="19" t="s">
        <v>229</v>
      </c>
      <c r="C70" s="20" t="s">
        <v>123</v>
      </c>
      <c r="D70" s="21"/>
    </row>
    <row r="71" spans="2:4" s="18" customFormat="1" ht="20.100000000000001" customHeight="1" x14ac:dyDescent="0.2">
      <c r="B71" s="19" t="s">
        <v>230</v>
      </c>
      <c r="C71" s="20" t="s">
        <v>124</v>
      </c>
      <c r="D71" s="21"/>
    </row>
    <row r="72" spans="2:4" s="18" customFormat="1" ht="20.100000000000001" customHeight="1" x14ac:dyDescent="0.2">
      <c r="B72" s="19" t="s">
        <v>231</v>
      </c>
      <c r="C72" s="20" t="s">
        <v>125</v>
      </c>
      <c r="D72" s="21"/>
    </row>
    <row r="73" spans="2:4" s="18" customFormat="1" ht="20.100000000000001" customHeight="1" x14ac:dyDescent="0.2">
      <c r="B73" s="19" t="s">
        <v>232</v>
      </c>
      <c r="C73" s="20" t="s">
        <v>126</v>
      </c>
      <c r="D73" s="21"/>
    </row>
    <row r="74" spans="2:4" s="18" customFormat="1" ht="20.100000000000001" customHeight="1" x14ac:dyDescent="0.2">
      <c r="B74" s="19" t="s">
        <v>233</v>
      </c>
      <c r="C74" s="20" t="s">
        <v>127</v>
      </c>
      <c r="D74" s="21"/>
    </row>
    <row r="75" spans="2:4" s="18" customFormat="1" ht="20.100000000000001" customHeight="1" x14ac:dyDescent="0.2">
      <c r="B75" s="19" t="s">
        <v>234</v>
      </c>
      <c r="C75" s="20" t="s">
        <v>128</v>
      </c>
      <c r="D75" s="21"/>
    </row>
    <row r="76" spans="2:4" s="18" customFormat="1" ht="20.100000000000001" customHeight="1" x14ac:dyDescent="0.2">
      <c r="B76" s="19" t="s">
        <v>235</v>
      </c>
      <c r="C76" s="20" t="s">
        <v>129</v>
      </c>
      <c r="D76" s="21"/>
    </row>
    <row r="77" spans="2:4" s="18" customFormat="1" ht="20.100000000000001" customHeight="1" x14ac:dyDescent="0.2">
      <c r="B77" s="19" t="s">
        <v>236</v>
      </c>
      <c r="C77" s="20" t="s">
        <v>130</v>
      </c>
      <c r="D77" s="21"/>
    </row>
    <row r="78" spans="2:4" s="18" customFormat="1" ht="20.100000000000001" customHeight="1" x14ac:dyDescent="0.2">
      <c r="B78" s="19" t="s">
        <v>237</v>
      </c>
      <c r="C78" s="20" t="s">
        <v>131</v>
      </c>
      <c r="D78" s="21"/>
    </row>
    <row r="79" spans="2:4" s="18" customFormat="1" ht="20.100000000000001" customHeight="1" x14ac:dyDescent="0.2">
      <c r="B79" s="19" t="s">
        <v>238</v>
      </c>
      <c r="C79" s="20" t="s">
        <v>132</v>
      </c>
      <c r="D79" s="21"/>
    </row>
    <row r="80" spans="2:4" s="18" customFormat="1" ht="20.100000000000001" customHeight="1" x14ac:dyDescent="0.2">
      <c r="B80" s="19" t="s">
        <v>239</v>
      </c>
      <c r="C80" s="20" t="s">
        <v>133</v>
      </c>
      <c r="D80" s="21"/>
    </row>
    <row r="81" spans="2:4" s="18" customFormat="1" ht="20.100000000000001" customHeight="1" x14ac:dyDescent="0.2">
      <c r="B81" s="19" t="s">
        <v>240</v>
      </c>
      <c r="C81" s="20" t="s">
        <v>134</v>
      </c>
      <c r="D81" s="21"/>
    </row>
    <row r="82" spans="2:4" s="18" customFormat="1" ht="20.100000000000001" customHeight="1" x14ac:dyDescent="0.2">
      <c r="B82" s="19" t="s">
        <v>241</v>
      </c>
      <c r="C82" s="20" t="s">
        <v>135</v>
      </c>
      <c r="D82" s="21"/>
    </row>
    <row r="83" spans="2:4" s="18" customFormat="1" ht="20.100000000000001" customHeight="1" x14ac:dyDescent="0.2">
      <c r="B83" s="19" t="s">
        <v>242</v>
      </c>
      <c r="C83" s="20" t="s">
        <v>136</v>
      </c>
      <c r="D83" s="21"/>
    </row>
    <row r="84" spans="2:4" s="18" customFormat="1" ht="20.100000000000001" customHeight="1" x14ac:dyDescent="0.2">
      <c r="B84" s="19" t="s">
        <v>243</v>
      </c>
      <c r="C84" s="20" t="s">
        <v>137</v>
      </c>
      <c r="D84" s="21"/>
    </row>
    <row r="85" spans="2:4" s="18" customFormat="1" ht="20.100000000000001" customHeight="1" x14ac:dyDescent="0.2">
      <c r="B85" s="19" t="s">
        <v>244</v>
      </c>
      <c r="C85" s="20" t="s">
        <v>138</v>
      </c>
      <c r="D85" s="21"/>
    </row>
    <row r="86" spans="2:4" s="18" customFormat="1" ht="20.100000000000001" customHeight="1" x14ac:dyDescent="0.2">
      <c r="B86" s="19" t="s">
        <v>245</v>
      </c>
      <c r="C86" s="20" t="s">
        <v>139</v>
      </c>
      <c r="D86" s="21"/>
    </row>
    <row r="87" spans="2:4" s="18" customFormat="1" ht="20.100000000000001" customHeight="1" x14ac:dyDescent="0.2">
      <c r="B87" s="19" t="s">
        <v>246</v>
      </c>
      <c r="C87" s="20" t="s">
        <v>140</v>
      </c>
      <c r="D87" s="21"/>
    </row>
    <row r="88" spans="2:4" s="18" customFormat="1" ht="20.100000000000001" customHeight="1" x14ac:dyDescent="0.2">
      <c r="B88" s="19" t="s">
        <v>247</v>
      </c>
      <c r="C88" s="20" t="s">
        <v>141</v>
      </c>
      <c r="D88" s="21"/>
    </row>
    <row r="89" spans="2:4" s="18" customFormat="1" ht="20.100000000000001" customHeight="1" x14ac:dyDescent="0.2">
      <c r="B89" s="19" t="s">
        <v>248</v>
      </c>
      <c r="C89" s="20" t="s">
        <v>142</v>
      </c>
      <c r="D89" s="21"/>
    </row>
    <row r="90" spans="2:4" s="18" customFormat="1" ht="20.100000000000001" customHeight="1" x14ac:dyDescent="0.2">
      <c r="B90" s="19" t="s">
        <v>249</v>
      </c>
      <c r="C90" s="20" t="s">
        <v>143</v>
      </c>
      <c r="D90" s="21"/>
    </row>
    <row r="91" spans="2:4" s="18" customFormat="1" ht="20.100000000000001" customHeight="1" x14ac:dyDescent="0.2">
      <c r="B91" s="19" t="s">
        <v>250</v>
      </c>
      <c r="C91" s="20" t="s">
        <v>144</v>
      </c>
      <c r="D91" s="21"/>
    </row>
    <row r="92" spans="2:4" s="18" customFormat="1" ht="20.100000000000001" customHeight="1" x14ac:dyDescent="0.2">
      <c r="B92" s="19" t="s">
        <v>251</v>
      </c>
      <c r="C92" s="20" t="s">
        <v>145</v>
      </c>
      <c r="D92" s="21"/>
    </row>
    <row r="93" spans="2:4" s="18" customFormat="1" ht="20.100000000000001" customHeight="1" x14ac:dyDescent="0.2">
      <c r="B93" s="19" t="s">
        <v>252</v>
      </c>
      <c r="C93" s="20" t="s">
        <v>146</v>
      </c>
      <c r="D93" s="21"/>
    </row>
    <row r="94" spans="2:4" s="18" customFormat="1" ht="20.100000000000001" customHeight="1" x14ac:dyDescent="0.2">
      <c r="B94" s="19" t="s">
        <v>253</v>
      </c>
      <c r="C94" s="20" t="s">
        <v>147</v>
      </c>
      <c r="D94" s="21"/>
    </row>
    <row r="95" spans="2:4" s="18" customFormat="1" ht="20.100000000000001" customHeight="1" x14ac:dyDescent="0.2">
      <c r="B95" s="19" t="s">
        <v>254</v>
      </c>
      <c r="C95" s="20" t="s">
        <v>148</v>
      </c>
      <c r="D95" s="21"/>
    </row>
    <row r="96" spans="2:4" s="18" customFormat="1" ht="20.100000000000001" customHeight="1" x14ac:dyDescent="0.2">
      <c r="B96" s="19" t="s">
        <v>255</v>
      </c>
      <c r="C96" s="20" t="s">
        <v>149</v>
      </c>
      <c r="D96" s="21"/>
    </row>
    <row r="97" spans="2:4" s="18" customFormat="1" ht="20.100000000000001" customHeight="1" x14ac:dyDescent="0.2">
      <c r="B97" s="19" t="s">
        <v>256</v>
      </c>
      <c r="C97" s="20" t="s">
        <v>150</v>
      </c>
      <c r="D97" s="21"/>
    </row>
    <row r="98" spans="2:4" s="18" customFormat="1" ht="20.100000000000001" customHeight="1" x14ac:dyDescent="0.2">
      <c r="B98" s="19" t="s">
        <v>257</v>
      </c>
      <c r="C98" s="20" t="s">
        <v>151</v>
      </c>
      <c r="D98" s="21"/>
    </row>
    <row r="99" spans="2:4" s="18" customFormat="1" ht="20.100000000000001" customHeight="1" x14ac:dyDescent="0.2">
      <c r="B99" s="19" t="s">
        <v>258</v>
      </c>
      <c r="C99" s="20" t="s">
        <v>152</v>
      </c>
      <c r="D99" s="21"/>
    </row>
    <row r="100" spans="2:4" s="18" customFormat="1" ht="20.100000000000001" customHeight="1" x14ac:dyDescent="0.2">
      <c r="B100" s="19" t="s">
        <v>259</v>
      </c>
      <c r="C100" s="20" t="s">
        <v>153</v>
      </c>
      <c r="D100" s="21"/>
    </row>
    <row r="101" spans="2:4" s="18" customFormat="1" ht="20.100000000000001" customHeight="1" x14ac:dyDescent="0.2">
      <c r="B101" s="19" t="s">
        <v>260</v>
      </c>
      <c r="C101" s="20" t="s">
        <v>154</v>
      </c>
      <c r="D101" s="21"/>
    </row>
    <row r="102" spans="2:4" s="18" customFormat="1" ht="20.100000000000001" customHeight="1" x14ac:dyDescent="0.2">
      <c r="B102" s="19" t="s">
        <v>261</v>
      </c>
      <c r="C102" s="20" t="s">
        <v>155</v>
      </c>
      <c r="D102" s="21"/>
    </row>
    <row r="103" spans="2:4" s="18" customFormat="1" ht="20.100000000000001" customHeight="1" x14ac:dyDescent="0.2">
      <c r="B103" s="19" t="s">
        <v>262</v>
      </c>
      <c r="C103" s="20" t="s">
        <v>156</v>
      </c>
      <c r="D103" s="21"/>
    </row>
    <row r="104" spans="2:4" s="18" customFormat="1" ht="20.100000000000001" customHeight="1" x14ac:dyDescent="0.2">
      <c r="B104" s="19" t="s">
        <v>263</v>
      </c>
      <c r="C104" s="20" t="s">
        <v>157</v>
      </c>
      <c r="D104" s="21"/>
    </row>
    <row r="105" spans="2:4" s="18" customFormat="1" ht="20.100000000000001" customHeight="1" x14ac:dyDescent="0.2">
      <c r="B105" s="19" t="s">
        <v>264</v>
      </c>
      <c r="C105" s="20" t="s">
        <v>158</v>
      </c>
      <c r="D105" s="21"/>
    </row>
    <row r="106" spans="2:4" s="18" customFormat="1" ht="20.100000000000001" customHeight="1" x14ac:dyDescent="0.2">
      <c r="B106" s="19" t="s">
        <v>265</v>
      </c>
      <c r="C106" s="20" t="s">
        <v>159</v>
      </c>
      <c r="D106" s="21"/>
    </row>
    <row r="107" spans="2:4" s="18" customFormat="1" ht="20.100000000000001" customHeight="1" x14ac:dyDescent="0.2">
      <c r="B107" s="19" t="s">
        <v>266</v>
      </c>
      <c r="C107" s="20" t="s">
        <v>160</v>
      </c>
      <c r="D107" s="21"/>
    </row>
    <row r="108" spans="2:4" s="18" customFormat="1" ht="20.100000000000001" customHeight="1" x14ac:dyDescent="0.2">
      <c r="B108" s="19" t="s">
        <v>267</v>
      </c>
      <c r="C108" s="20" t="s">
        <v>161</v>
      </c>
      <c r="D108" s="21"/>
    </row>
    <row r="109" spans="2:4" s="18" customFormat="1" ht="20.100000000000001" customHeight="1" x14ac:dyDescent="0.2">
      <c r="B109" s="19" t="s">
        <v>268</v>
      </c>
      <c r="C109" s="20" t="s">
        <v>162</v>
      </c>
      <c r="D109" s="21"/>
    </row>
    <row r="110" spans="2:4" ht="12.75" x14ac:dyDescent="0.2"/>
    <row r="111" spans="2:4" ht="12.75" x14ac:dyDescent="0.2"/>
  </sheetData>
  <mergeCells count="1">
    <mergeCell ref="A1:E1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57BE9-3EF6-4E65-88D6-59A74D8B4191}">
  <sheetPr>
    <tabColor rgb="FF7030A0"/>
  </sheetPr>
  <dimension ref="A1:E23"/>
  <sheetViews>
    <sheetView showGridLines="0" topLeftCell="A4" workbookViewId="0">
      <selection activeCell="B23" sqref="B23:D23"/>
    </sheetView>
  </sheetViews>
  <sheetFormatPr baseColWidth="10" defaultColWidth="11.42578125" defaultRowHeight="12.75" x14ac:dyDescent="0.2"/>
  <cols>
    <col min="1" max="1" width="20.42578125" bestFit="1" customWidth="1"/>
    <col min="2" max="2" width="17.28515625" bestFit="1" customWidth="1"/>
    <col min="3" max="4" width="17" customWidth="1"/>
  </cols>
  <sheetData>
    <row r="1" spans="1:5" ht="32.25" customHeight="1" thickBot="1" x14ac:dyDescent="0.25">
      <c r="A1" s="58" t="s">
        <v>44</v>
      </c>
      <c r="B1" s="59"/>
      <c r="C1" s="59"/>
      <c r="D1" s="59"/>
      <c r="E1" s="60"/>
    </row>
    <row r="2" spans="1:5" ht="15" x14ac:dyDescent="0.25">
      <c r="A2" s="23"/>
      <c r="B2" s="54" t="s">
        <v>30</v>
      </c>
      <c r="C2" s="57" t="s">
        <v>42</v>
      </c>
      <c r="D2" s="55" t="s">
        <v>43</v>
      </c>
    </row>
    <row r="3" spans="1:5" ht="18.75" x14ac:dyDescent="0.3">
      <c r="A3" s="5" t="s">
        <v>46</v>
      </c>
      <c r="B3" s="54"/>
      <c r="C3" s="57"/>
      <c r="D3" s="56"/>
    </row>
    <row r="4" spans="1:5" ht="15.75" x14ac:dyDescent="0.25">
      <c r="A4" s="24" t="s">
        <v>45</v>
      </c>
      <c r="B4" s="25">
        <v>2500</v>
      </c>
      <c r="C4" s="25">
        <v>0</v>
      </c>
      <c r="D4" s="26">
        <f>B4+C4</f>
        <v>2500</v>
      </c>
    </row>
    <row r="5" spans="1:5" ht="15.75" x14ac:dyDescent="0.25">
      <c r="A5" s="27" t="s">
        <v>50</v>
      </c>
      <c r="B5" s="28">
        <v>2560</v>
      </c>
      <c r="C5" s="28">
        <v>0</v>
      </c>
      <c r="D5" s="26">
        <f t="shared" ref="D5:D9" si="0">B5+C5</f>
        <v>2560</v>
      </c>
    </row>
    <row r="6" spans="1:5" ht="15.75" x14ac:dyDescent="0.25">
      <c r="A6" s="27" t="s">
        <v>51</v>
      </c>
      <c r="B6" s="28">
        <v>1990</v>
      </c>
      <c r="C6" s="28">
        <v>155</v>
      </c>
      <c r="D6" s="26">
        <f t="shared" si="0"/>
        <v>2145</v>
      </c>
    </row>
    <row r="7" spans="1:5" ht="15.75" x14ac:dyDescent="0.25">
      <c r="A7" s="27" t="s">
        <v>52</v>
      </c>
      <c r="B7" s="28">
        <v>2360</v>
      </c>
      <c r="C7" s="28">
        <v>320</v>
      </c>
      <c r="D7" s="26">
        <f t="shared" si="0"/>
        <v>2680</v>
      </c>
    </row>
    <row r="8" spans="1:5" ht="15.75" x14ac:dyDescent="0.25">
      <c r="A8" s="27" t="s">
        <v>53</v>
      </c>
      <c r="B8" s="28">
        <v>2600</v>
      </c>
      <c r="C8" s="28">
        <v>155</v>
      </c>
      <c r="D8" s="26">
        <f t="shared" si="0"/>
        <v>2755</v>
      </c>
    </row>
    <row r="9" spans="1:5" ht="18.75" x14ac:dyDescent="0.25">
      <c r="A9" s="29" t="s">
        <v>47</v>
      </c>
      <c r="B9" s="30">
        <f>SUM(B4:B8)</f>
        <v>12010</v>
      </c>
      <c r="C9" s="30">
        <f>SUM(C4:C8)</f>
        <v>630</v>
      </c>
      <c r="D9" s="26">
        <f t="shared" si="0"/>
        <v>12640</v>
      </c>
    </row>
    <row r="10" spans="1:5" x14ac:dyDescent="0.2">
      <c r="B10" s="6"/>
      <c r="C10" s="6"/>
      <c r="D10" s="6"/>
    </row>
    <row r="11" spans="1:5" ht="18.75" x14ac:dyDescent="0.3">
      <c r="A11" s="7" t="s">
        <v>48</v>
      </c>
      <c r="B11" s="6"/>
      <c r="C11" s="6"/>
      <c r="D11" s="6"/>
    </row>
    <row r="12" spans="1:5" ht="15.75" x14ac:dyDescent="0.25">
      <c r="A12" s="24" t="s">
        <v>40</v>
      </c>
      <c r="B12" s="25">
        <v>3120</v>
      </c>
      <c r="C12" s="25">
        <v>155</v>
      </c>
      <c r="D12" s="49">
        <f>B12+C12</f>
        <v>3275</v>
      </c>
    </row>
    <row r="13" spans="1:5" ht="15.75" x14ac:dyDescent="0.25">
      <c r="A13" s="27" t="s">
        <v>54</v>
      </c>
      <c r="B13" s="28">
        <v>1530</v>
      </c>
      <c r="C13" s="28">
        <v>155</v>
      </c>
      <c r="D13" s="49">
        <f t="shared" ref="D13:D16" si="1">B13+C13</f>
        <v>1685</v>
      </c>
    </row>
    <row r="14" spans="1:5" ht="15.75" x14ac:dyDescent="0.25">
      <c r="A14" s="27" t="s">
        <v>55</v>
      </c>
      <c r="B14" s="28">
        <v>1780</v>
      </c>
      <c r="C14" s="28">
        <v>0</v>
      </c>
      <c r="D14" s="49">
        <f t="shared" si="1"/>
        <v>1780</v>
      </c>
    </row>
    <row r="15" spans="1:5" ht="15.75" x14ac:dyDescent="0.25">
      <c r="A15" s="27" t="s">
        <v>41</v>
      </c>
      <c r="B15" s="28">
        <v>2650</v>
      </c>
      <c r="C15" s="28">
        <v>0</v>
      </c>
      <c r="D15" s="49">
        <f t="shared" si="1"/>
        <v>2650</v>
      </c>
    </row>
    <row r="16" spans="1:5" ht="18.75" x14ac:dyDescent="0.25">
      <c r="A16" s="31" t="s">
        <v>49</v>
      </c>
      <c r="B16" s="32">
        <f>SUM(B12:B15)</f>
        <v>9080</v>
      </c>
      <c r="C16" s="32">
        <f>SUM(C12:C15)</f>
        <v>310</v>
      </c>
      <c r="D16" s="49">
        <f t="shared" si="1"/>
        <v>9390</v>
      </c>
    </row>
    <row r="17" spans="1:4" x14ac:dyDescent="0.2">
      <c r="B17" s="6"/>
      <c r="C17" s="6"/>
      <c r="D17" s="6"/>
    </row>
    <row r="18" spans="1:4" ht="15.75" x14ac:dyDescent="0.25">
      <c r="A18" s="8" t="s">
        <v>31</v>
      </c>
      <c r="B18" s="9"/>
      <c r="C18" s="9"/>
      <c r="D18" s="9"/>
    </row>
    <row r="20" spans="1:4" ht="15" x14ac:dyDescent="0.25">
      <c r="A20" s="10" t="s">
        <v>32</v>
      </c>
      <c r="B20" s="11"/>
      <c r="C20" s="11"/>
      <c r="D20" s="11"/>
    </row>
    <row r="21" spans="1:4" ht="15" x14ac:dyDescent="0.25">
      <c r="A21" s="10" t="s">
        <v>33</v>
      </c>
      <c r="B21" s="12"/>
      <c r="C21" s="12"/>
      <c r="D21" s="12"/>
    </row>
    <row r="22" spans="1:4" ht="15" x14ac:dyDescent="0.25">
      <c r="A22" s="10" t="s">
        <v>34</v>
      </c>
      <c r="B22" s="13"/>
      <c r="C22" s="13"/>
      <c r="D22" s="13"/>
    </row>
    <row r="23" spans="1:4" ht="15" x14ac:dyDescent="0.25">
      <c r="A23" s="10" t="s">
        <v>35</v>
      </c>
      <c r="B23" s="50"/>
      <c r="C23" s="50"/>
      <c r="D23" s="50"/>
    </row>
  </sheetData>
  <mergeCells count="4">
    <mergeCell ref="B2:B3"/>
    <mergeCell ref="D2:D3"/>
    <mergeCell ref="C2:C3"/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E27"/>
  <sheetViews>
    <sheetView zoomScale="145" zoomScaleNormal="145" workbookViewId="0">
      <selection activeCell="G8" sqref="G8"/>
    </sheetView>
  </sheetViews>
  <sheetFormatPr baseColWidth="10" defaultColWidth="11.42578125" defaultRowHeight="12.75" x14ac:dyDescent="0.2"/>
  <sheetData>
    <row r="4" spans="4:5" x14ac:dyDescent="0.2">
      <c r="D4" t="s">
        <v>3</v>
      </c>
      <c r="E4" s="1" t="s">
        <v>4</v>
      </c>
    </row>
    <row r="5" spans="4:5" x14ac:dyDescent="0.2">
      <c r="D5" t="s">
        <v>0</v>
      </c>
      <c r="E5" s="1" t="s">
        <v>5</v>
      </c>
    </row>
    <row r="6" spans="4:5" x14ac:dyDescent="0.2">
      <c r="D6" t="s">
        <v>1</v>
      </c>
      <c r="E6" s="1" t="s">
        <v>6</v>
      </c>
    </row>
    <row r="7" spans="4:5" x14ac:dyDescent="0.2">
      <c r="D7" t="s">
        <v>2</v>
      </c>
      <c r="E7" s="1" t="s">
        <v>7</v>
      </c>
    </row>
    <row r="9" spans="4:5" x14ac:dyDescent="0.2">
      <c r="E9" s="1" t="s">
        <v>8</v>
      </c>
    </row>
    <row r="10" spans="4:5" x14ac:dyDescent="0.2">
      <c r="E10" s="1" t="s">
        <v>9</v>
      </c>
    </row>
    <row r="11" spans="4:5" s="2" customFormat="1" x14ac:dyDescent="0.2"/>
    <row r="12" spans="4:5" x14ac:dyDescent="0.2">
      <c r="D12" t="s">
        <v>10</v>
      </c>
      <c r="E12" s="1" t="s">
        <v>14</v>
      </c>
    </row>
    <row r="13" spans="4:5" x14ac:dyDescent="0.2">
      <c r="D13" t="s">
        <v>11</v>
      </c>
      <c r="E13" s="1" t="s">
        <v>15</v>
      </c>
    </row>
    <row r="14" spans="4:5" x14ac:dyDescent="0.2">
      <c r="D14" t="s">
        <v>12</v>
      </c>
      <c r="E14" s="1" t="s">
        <v>16</v>
      </c>
    </row>
    <row r="15" spans="4:5" x14ac:dyDescent="0.2">
      <c r="D15" t="s">
        <v>13</v>
      </c>
      <c r="E15" s="1" t="s">
        <v>17</v>
      </c>
    </row>
    <row r="16" spans="4:5" x14ac:dyDescent="0.2">
      <c r="E16" t="s">
        <v>18</v>
      </c>
    </row>
    <row r="17" spans="3:5" x14ac:dyDescent="0.2">
      <c r="E17" t="s">
        <v>19</v>
      </c>
    </row>
    <row r="18" spans="3:5" s="2" customFormat="1" x14ac:dyDescent="0.2"/>
    <row r="20" spans="3:5" x14ac:dyDescent="0.2">
      <c r="D20" s="3" t="s">
        <v>21</v>
      </c>
    </row>
    <row r="21" spans="3:5" x14ac:dyDescent="0.2">
      <c r="C21" s="3" t="s">
        <v>20</v>
      </c>
    </row>
    <row r="22" spans="3:5" x14ac:dyDescent="0.2">
      <c r="C22" s="3" t="s">
        <v>23</v>
      </c>
      <c r="D22" s="3" t="s">
        <v>22</v>
      </c>
    </row>
    <row r="23" spans="3:5" x14ac:dyDescent="0.2">
      <c r="C23" s="3" t="s">
        <v>24</v>
      </c>
      <c r="E23" s="4" t="s">
        <v>29</v>
      </c>
    </row>
    <row r="24" spans="3:5" x14ac:dyDescent="0.2">
      <c r="C24" s="3" t="s">
        <v>25</v>
      </c>
    </row>
    <row r="25" spans="3:5" x14ac:dyDescent="0.2">
      <c r="C25" s="3" t="s">
        <v>26</v>
      </c>
    </row>
    <row r="26" spans="3:5" x14ac:dyDescent="0.2">
      <c r="C26" s="3" t="s">
        <v>27</v>
      </c>
    </row>
    <row r="27" spans="3:5" x14ac:dyDescent="0.2">
      <c r="C27" s="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Fonctions</vt:lpstr>
      <vt:lpstr>Email</vt:lpstr>
      <vt:lpstr>Salaire</vt:lpstr>
      <vt:lpstr>Feuil1</vt:lpstr>
      <vt:lpstr>tableau</vt:lpstr>
    </vt:vector>
  </TitlesOfParts>
  <Company>fitzco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</dc:creator>
  <cp:lastModifiedBy>M. AHMED</cp:lastModifiedBy>
  <dcterms:created xsi:type="dcterms:W3CDTF">2006-09-30T06:25:51Z</dcterms:created>
  <dcterms:modified xsi:type="dcterms:W3CDTF">2020-09-25T21:33:35Z</dcterms:modified>
</cp:coreProperties>
</file>